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363"/>
  </bookViews>
  <sheets>
    <sheet name="和田" sheetId="2" r:id="rId1"/>
  </sheets>
  <definedNames>
    <definedName name="_xlnm._FilterDatabase" localSheetId="0" hidden="1">和田!$A$4:$V$25</definedName>
    <definedName name="_xlnm.Print_Area" localSheetId="0">和田!$A$1:$T$31</definedName>
    <definedName name="_xlnm.Print_Titles" localSheetId="0">和田!$1:$4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<sst xmlns="http://schemas.openxmlformats.org/spreadsheetml/2006/main" count="137" uniqueCount="52">
  <si>
    <t>和田县2024年以工代赈项目任务计划表</t>
  </si>
  <si>
    <t>序号</t>
  </si>
  <si>
    <t>省（区、市）</t>
  </si>
  <si>
    <t>地（市、州）</t>
  </si>
  <si>
    <t>县（市、区）</t>
  </si>
  <si>
    <t>项目名称</t>
  </si>
  <si>
    <t>主要建设内容</t>
  </si>
  <si>
    <r>
      <rPr>
        <b/>
        <sz val="10"/>
        <color indexed="8"/>
        <rFont val="黑体"/>
        <charset val="134"/>
      </rPr>
      <t>拟开工日期（年</t>
    </r>
    <r>
      <rPr>
        <b/>
        <sz val="10"/>
        <color indexed="8"/>
        <rFont val="黑体"/>
        <charset val="134"/>
      </rPr>
      <t>/</t>
    </r>
    <r>
      <rPr>
        <b/>
        <sz val="10"/>
        <color indexed="8"/>
        <rFont val="黑体"/>
        <charset val="134"/>
      </rPr>
      <t>月）</t>
    </r>
  </si>
  <si>
    <r>
      <rPr>
        <b/>
        <sz val="10"/>
        <color indexed="8"/>
        <rFont val="黑体"/>
        <charset val="134"/>
      </rPr>
      <t>拟完工日期（年</t>
    </r>
    <r>
      <rPr>
        <b/>
        <sz val="10"/>
        <color indexed="8"/>
        <rFont val="黑体"/>
        <charset val="134"/>
      </rPr>
      <t>/</t>
    </r>
    <r>
      <rPr>
        <b/>
        <sz val="10"/>
        <color indexed="8"/>
        <rFont val="黑体"/>
        <charset val="134"/>
      </rPr>
      <t>月）</t>
    </r>
  </si>
  <si>
    <t>资金类别</t>
  </si>
  <si>
    <t>需求额度</t>
  </si>
  <si>
    <t>预计带动当地困难群众务工人数（非人次）</t>
  </si>
  <si>
    <t>计划发放劳务报酬规模</t>
  </si>
  <si>
    <t>预计培训务工群众人数
（非人次）</t>
  </si>
  <si>
    <t>预计设置公益性岗位个数</t>
  </si>
  <si>
    <t>地区类型</t>
  </si>
  <si>
    <t>是否支持安置点设施提升完善</t>
  </si>
  <si>
    <t>备注</t>
  </si>
  <si>
    <t>总人数</t>
  </si>
  <si>
    <t>其中，易地搬迁脱贫群众务工人数</t>
  </si>
  <si>
    <t>总金额</t>
  </si>
  <si>
    <t>是否为三区三州县市</t>
  </si>
  <si>
    <t>是否为脱贫县（国家级）</t>
  </si>
  <si>
    <t>是否为产粮大县</t>
  </si>
  <si>
    <t>（万元）</t>
  </si>
  <si>
    <t>（人）</t>
  </si>
  <si>
    <t>（是/否）</t>
  </si>
  <si>
    <t>和田县（合计6项）</t>
  </si>
  <si>
    <t>新建农村道路29公里、改建防渗渠道3.25km</t>
  </si>
  <si>
    <t>总投资</t>
  </si>
  <si>
    <t>中央财政以工代赈资金</t>
  </si>
  <si>
    <t>其他资金</t>
  </si>
  <si>
    <t>新疆维吾尔自治区</t>
  </si>
  <si>
    <t>和田地区</t>
  </si>
  <si>
    <t>和田县</t>
  </si>
  <si>
    <t>和田县英阿瓦提乡欧亚勒艾日克村支渠防渗改建工程</t>
  </si>
  <si>
    <t>防渗支渠3.25km及配套渠系建筑物改建</t>
  </si>
  <si>
    <t>是</t>
  </si>
  <si>
    <t>否</t>
  </si>
  <si>
    <t>和田县2024年巴格其镇以工代赈道路建设项目</t>
  </si>
  <si>
    <t>新建道路6公里，四级公路，沥青混凝土，包括路面、路基、桥涵及防护</t>
  </si>
  <si>
    <t>和田县2024年罕艾日克镇以工代赈道路建设项目</t>
  </si>
  <si>
    <t>新道路6公里，四级公路，沥青混凝土，包括路面、路基、桥涵及防护</t>
  </si>
  <si>
    <t>和田县2024年朗如以工代赈道路建设项目</t>
  </si>
  <si>
    <t>新建道路5公里，四级公路，沥青混凝土，包括路面、路基、桥涵及防护</t>
  </si>
  <si>
    <t>和田县2024年喀什塔什乡以工代赈道路建设项目</t>
  </si>
  <si>
    <t>新改建道路5公里，四级公路，沥青混凝土，包括路面、路基、桥涵及防护</t>
  </si>
  <si>
    <t>和田县2024年拉依喀乡以工代赈道路建设项目</t>
  </si>
  <si>
    <t>和田县2024年红柳镇以工代赈道路建设项目</t>
  </si>
  <si>
    <t>新建道路1公里，四级公路，包括路面、路基、桥涵及防护。</t>
  </si>
  <si>
    <t>自治区预算内以工代赈资金</t>
  </si>
  <si>
    <t>和田县2024年红柳镇以工代赈道路建设项目（一期）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</si>
</sst>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_ "/>
  </numFmts>
  <fonts count="48">
    <font>
      <sz val="11"/>
      <name val="宋体"/>
      <charset val="134"/>
    </font>
    <font>
      <sz val="26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  <scheme val="minor"/>
    </font>
    <font>
      <sz val="18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36"/>
      <color rgb="FF000000"/>
      <name val="方正小标宋简体"/>
      <charset val="134"/>
    </font>
    <font>
      <sz val="36"/>
      <color indexed="8"/>
      <name val="方正小标宋简体"/>
      <charset val="134"/>
    </font>
    <font>
      <sz val="16"/>
      <color indexed="8"/>
      <name val="方正小标宋简体"/>
      <charset val="134"/>
    </font>
    <font>
      <b/>
      <sz val="10"/>
      <color indexed="8"/>
      <name val="黑体"/>
      <charset val="134"/>
    </font>
    <font>
      <b/>
      <sz val="16"/>
      <color indexed="8"/>
      <name val="黑体"/>
      <charset val="134"/>
    </font>
    <font>
      <b/>
      <sz val="12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6"/>
      <name val="仿宋_GB2312"/>
      <charset val="134"/>
    </font>
    <font>
      <sz val="14"/>
      <color indexed="8"/>
      <name val="方正小标宋简体"/>
      <charset val="134"/>
    </font>
    <font>
      <b/>
      <sz val="14"/>
      <color indexed="8"/>
      <name val="黑体"/>
      <charset val="134"/>
    </font>
    <font>
      <b/>
      <sz val="10"/>
      <color rgb="FF000000"/>
      <name val="黑体"/>
      <charset val="134"/>
    </font>
    <font>
      <b/>
      <sz val="10"/>
      <color indexed="8"/>
      <name val="方正黑体_GBK"/>
      <charset val="134"/>
    </font>
    <font>
      <b/>
      <sz val="14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rgb="FF00000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4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37" fontId="22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37" fontId="1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view="pageBreakPreview" zoomScale="70" zoomScaleNormal="55" workbookViewId="0">
      <selection activeCell="G5" sqref="G5:G7"/>
    </sheetView>
  </sheetViews>
  <sheetFormatPr defaultColWidth="10" defaultRowHeight="21"/>
  <cols>
    <col min="1" max="1" width="5.21296296296296" style="5" customWidth="1"/>
    <col min="2" max="2" width="17" style="5" customWidth="1"/>
    <col min="3" max="3" width="11.8888888888889" style="5" customWidth="1"/>
    <col min="4" max="4" width="8" style="5" customWidth="1"/>
    <col min="5" max="5" width="36.3333333333333" style="5" customWidth="1"/>
    <col min="6" max="6" width="52.787037037037" style="6" customWidth="1"/>
    <col min="7" max="7" width="16" style="7" customWidth="1"/>
    <col min="8" max="8" width="17" style="7" customWidth="1"/>
    <col min="9" max="9" width="32.3333333333333" style="8" customWidth="1"/>
    <col min="10" max="10" width="16.3333333333333" style="9" customWidth="1"/>
    <col min="11" max="11" width="8.88888888888889" style="5" customWidth="1"/>
    <col min="12" max="12" width="11.6666666666667" style="5" customWidth="1"/>
    <col min="13" max="13" width="8.55555555555556" style="5" customWidth="1"/>
    <col min="14" max="15" width="10.5555555555556" style="5" customWidth="1"/>
    <col min="16" max="16" width="9.78703703703704" style="5" customWidth="1"/>
    <col min="17" max="17" width="11.1111111111111" style="5" customWidth="1"/>
    <col min="18" max="18" width="8.55555555555556" style="5" customWidth="1"/>
    <col min="19" max="19" width="8.66666666666667" style="5" customWidth="1"/>
    <col min="20" max="20" width="9.33333333333333" style="5" customWidth="1"/>
    <col min="21" max="21" width="20" style="5" customWidth="1"/>
    <col min="22" max="16384" width="10" style="5"/>
  </cols>
  <sheetData>
    <row r="1" s="1" customFormat="1" ht="79.95" customHeight="1" spans="1:20">
      <c r="A1" s="10" t="s">
        <v>0</v>
      </c>
      <c r="B1" s="11"/>
      <c r="C1" s="11"/>
      <c r="D1" s="11"/>
      <c r="E1" s="11"/>
      <c r="F1" s="12"/>
      <c r="G1" s="13"/>
      <c r="H1" s="13"/>
      <c r="I1" s="34"/>
      <c r="J1" s="35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2" customFormat="1" ht="48" customHeight="1" spans="1:2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14" t="s">
        <v>9</v>
      </c>
      <c r="J2" s="36" t="s">
        <v>10</v>
      </c>
      <c r="K2" s="37" t="s">
        <v>11</v>
      </c>
      <c r="L2" s="37"/>
      <c r="M2" s="14" t="s">
        <v>12</v>
      </c>
      <c r="N2" s="14" t="s">
        <v>13</v>
      </c>
      <c r="O2" s="14" t="s">
        <v>14</v>
      </c>
      <c r="P2" s="14" t="s">
        <v>15</v>
      </c>
      <c r="Q2" s="14"/>
      <c r="R2" s="47"/>
      <c r="S2" s="37" t="s">
        <v>16</v>
      </c>
      <c r="T2" s="14" t="s">
        <v>17</v>
      </c>
    </row>
    <row r="3" s="2" customFormat="1" ht="55.95" customHeight="1" spans="1:20">
      <c r="A3" s="14"/>
      <c r="B3" s="14"/>
      <c r="C3" s="14"/>
      <c r="D3" s="14"/>
      <c r="E3" s="14"/>
      <c r="F3" s="15"/>
      <c r="G3" s="16"/>
      <c r="H3" s="16"/>
      <c r="I3" s="14"/>
      <c r="J3" s="36"/>
      <c r="K3" s="14" t="s">
        <v>18</v>
      </c>
      <c r="L3" s="37" t="s">
        <v>19</v>
      </c>
      <c r="M3" s="14" t="s">
        <v>20</v>
      </c>
      <c r="N3" s="14" t="s">
        <v>18</v>
      </c>
      <c r="O3" s="14" t="s">
        <v>18</v>
      </c>
      <c r="P3" s="14" t="s">
        <v>21</v>
      </c>
      <c r="Q3" s="14" t="s">
        <v>22</v>
      </c>
      <c r="R3" s="14" t="s">
        <v>23</v>
      </c>
      <c r="S3" s="14"/>
      <c r="T3" s="14"/>
    </row>
    <row r="4" s="2" customFormat="1" ht="30" customHeight="1" spans="1:20">
      <c r="A4" s="14"/>
      <c r="B4" s="14"/>
      <c r="C4" s="14"/>
      <c r="D4" s="14"/>
      <c r="E4" s="14"/>
      <c r="F4" s="15"/>
      <c r="G4" s="16"/>
      <c r="H4" s="16"/>
      <c r="I4" s="14"/>
      <c r="J4" s="36" t="s">
        <v>24</v>
      </c>
      <c r="K4" s="38" t="s">
        <v>25</v>
      </c>
      <c r="L4" s="38" t="s">
        <v>25</v>
      </c>
      <c r="M4" s="14" t="s">
        <v>24</v>
      </c>
      <c r="N4" s="14" t="s">
        <v>25</v>
      </c>
      <c r="O4" s="14" t="s">
        <v>25</v>
      </c>
      <c r="P4" s="37" t="s">
        <v>26</v>
      </c>
      <c r="Q4" s="37" t="s">
        <v>26</v>
      </c>
      <c r="R4" s="37" t="s">
        <v>26</v>
      </c>
      <c r="S4" s="37" t="s">
        <v>26</v>
      </c>
      <c r="T4" s="14"/>
    </row>
    <row r="5" s="3" customFormat="1" ht="25.05" customHeight="1" spans="1:20">
      <c r="A5" s="17" t="s">
        <v>27</v>
      </c>
      <c r="B5" s="18"/>
      <c r="C5" s="18"/>
      <c r="D5" s="18"/>
      <c r="E5" s="19"/>
      <c r="F5" s="20" t="s">
        <v>28</v>
      </c>
      <c r="G5" s="21"/>
      <c r="H5" s="21"/>
      <c r="I5" s="39" t="s">
        <v>29</v>
      </c>
      <c r="J5" s="40">
        <f>SUM(J8,J11,J14,J17,J20,J23,J26,J29)</f>
        <v>2646</v>
      </c>
      <c r="K5" s="41">
        <f t="shared" ref="K5:O5" si="0">SUM(K8:K25)</f>
        <v>365</v>
      </c>
      <c r="L5" s="42"/>
      <c r="M5" s="42">
        <f t="shared" si="0"/>
        <v>437</v>
      </c>
      <c r="N5" s="42">
        <f t="shared" si="0"/>
        <v>157</v>
      </c>
      <c r="O5" s="43">
        <f t="shared" si="0"/>
        <v>0</v>
      </c>
      <c r="P5" s="42"/>
      <c r="Q5" s="42"/>
      <c r="R5" s="42"/>
      <c r="S5" s="42"/>
      <c r="T5" s="48"/>
    </row>
    <row r="6" s="3" customFormat="1" ht="25.05" customHeight="1" spans="1:20">
      <c r="A6" s="22"/>
      <c r="B6" s="23"/>
      <c r="C6" s="23"/>
      <c r="D6" s="23"/>
      <c r="E6" s="24"/>
      <c r="F6" s="20"/>
      <c r="G6" s="21"/>
      <c r="H6" s="21"/>
      <c r="I6" s="39" t="s">
        <v>30</v>
      </c>
      <c r="J6" s="40">
        <f>SUM(,J9,J12,J15,J18,J21,J24,J27,J30)</f>
        <v>2646</v>
      </c>
      <c r="K6" s="41"/>
      <c r="L6" s="42"/>
      <c r="M6" s="42"/>
      <c r="N6" s="42"/>
      <c r="O6" s="43"/>
      <c r="P6" s="42"/>
      <c r="Q6" s="42"/>
      <c r="R6" s="42"/>
      <c r="S6" s="42"/>
      <c r="T6" s="42"/>
    </row>
    <row r="7" s="3" customFormat="1" ht="25.05" customHeight="1" spans="1:20">
      <c r="A7" s="25"/>
      <c r="B7" s="26"/>
      <c r="C7" s="26"/>
      <c r="D7" s="26"/>
      <c r="E7" s="27"/>
      <c r="F7" s="20"/>
      <c r="G7" s="21"/>
      <c r="H7" s="21"/>
      <c r="I7" s="39" t="s">
        <v>31</v>
      </c>
      <c r="J7" s="40"/>
      <c r="K7" s="41"/>
      <c r="L7" s="42"/>
      <c r="M7" s="42"/>
      <c r="N7" s="42"/>
      <c r="O7" s="43"/>
      <c r="P7" s="42"/>
      <c r="Q7" s="42"/>
      <c r="R7" s="42"/>
      <c r="S7" s="42"/>
      <c r="T7" s="42"/>
    </row>
    <row r="8" s="4" customFormat="1" ht="22.2" spans="1:20">
      <c r="A8" s="28">
        <v>1</v>
      </c>
      <c r="B8" s="28" t="s">
        <v>32</v>
      </c>
      <c r="C8" s="28" t="s">
        <v>33</v>
      </c>
      <c r="D8" s="28" t="s">
        <v>34</v>
      </c>
      <c r="E8" s="29" t="s">
        <v>35</v>
      </c>
      <c r="F8" s="30" t="s">
        <v>36</v>
      </c>
      <c r="G8" s="31">
        <v>45383</v>
      </c>
      <c r="H8" s="31">
        <v>45597</v>
      </c>
      <c r="I8" s="33" t="s">
        <v>29</v>
      </c>
      <c r="J8" s="44">
        <v>368</v>
      </c>
      <c r="K8" s="28">
        <v>65</v>
      </c>
      <c r="L8" s="28"/>
      <c r="M8" s="28">
        <v>74</v>
      </c>
      <c r="N8" s="28">
        <v>20</v>
      </c>
      <c r="O8" s="28">
        <v>0</v>
      </c>
      <c r="P8" s="45" t="s">
        <v>37</v>
      </c>
      <c r="Q8" s="45" t="s">
        <v>37</v>
      </c>
      <c r="R8" s="45" t="s">
        <v>37</v>
      </c>
      <c r="S8" s="45" t="s">
        <v>38</v>
      </c>
      <c r="T8" s="49">
        <f>M8/J8</f>
        <v>0.201086956521739</v>
      </c>
    </row>
    <row r="9" s="4" customFormat="1" ht="44.4" spans="1:20">
      <c r="A9" s="28"/>
      <c r="B9" s="28"/>
      <c r="C9" s="28"/>
      <c r="D9" s="28"/>
      <c r="E9" s="29"/>
      <c r="F9" s="30"/>
      <c r="G9" s="32"/>
      <c r="H9" s="32"/>
      <c r="I9" s="33" t="s">
        <v>30</v>
      </c>
      <c r="J9" s="44">
        <v>368</v>
      </c>
      <c r="K9" s="28"/>
      <c r="L9" s="28"/>
      <c r="M9" s="28"/>
      <c r="N9" s="28"/>
      <c r="O9" s="28"/>
      <c r="P9" s="28"/>
      <c r="Q9" s="28"/>
      <c r="R9" s="28"/>
      <c r="S9" s="28"/>
      <c r="T9" s="49"/>
    </row>
    <row r="10" s="4" customFormat="1" ht="22.2" spans="1:20">
      <c r="A10" s="28"/>
      <c r="B10" s="28"/>
      <c r="C10" s="28"/>
      <c r="D10" s="28"/>
      <c r="E10" s="29"/>
      <c r="F10" s="30"/>
      <c r="G10" s="32"/>
      <c r="H10" s="32"/>
      <c r="I10" s="33" t="s">
        <v>31</v>
      </c>
      <c r="J10" s="46"/>
      <c r="K10" s="28"/>
      <c r="L10" s="28"/>
      <c r="M10" s="28"/>
      <c r="N10" s="28"/>
      <c r="O10" s="28"/>
      <c r="P10" s="28"/>
      <c r="Q10" s="28"/>
      <c r="R10" s="28"/>
      <c r="S10" s="28"/>
      <c r="T10" s="49"/>
    </row>
    <row r="11" s="4" customFormat="1" ht="22.2" spans="1:20">
      <c r="A11" s="28">
        <v>2</v>
      </c>
      <c r="B11" s="28" t="s">
        <v>32</v>
      </c>
      <c r="C11" s="28" t="s">
        <v>33</v>
      </c>
      <c r="D11" s="28" t="s">
        <v>34</v>
      </c>
      <c r="E11" s="29" t="s">
        <v>39</v>
      </c>
      <c r="F11" s="33" t="s">
        <v>40</v>
      </c>
      <c r="G11" s="31">
        <v>45383</v>
      </c>
      <c r="H11" s="31">
        <v>45597</v>
      </c>
      <c r="I11" s="33" t="s">
        <v>29</v>
      </c>
      <c r="J11" s="44">
        <v>375</v>
      </c>
      <c r="K11" s="28">
        <v>60</v>
      </c>
      <c r="L11" s="28"/>
      <c r="M11" s="28">
        <v>76</v>
      </c>
      <c r="N11" s="28">
        <v>15</v>
      </c>
      <c r="O11" s="28">
        <v>0</v>
      </c>
      <c r="P11" s="45" t="s">
        <v>37</v>
      </c>
      <c r="Q11" s="45" t="s">
        <v>37</v>
      </c>
      <c r="R11" s="45" t="s">
        <v>37</v>
      </c>
      <c r="S11" s="45" t="s">
        <v>38</v>
      </c>
      <c r="T11" s="49">
        <f>M11/J11</f>
        <v>0.202666666666667</v>
      </c>
    </row>
    <row r="12" s="4" customFormat="1" ht="44.4" spans="1:20">
      <c r="A12" s="28"/>
      <c r="B12" s="28"/>
      <c r="C12" s="28"/>
      <c r="D12" s="28"/>
      <c r="E12" s="29"/>
      <c r="F12" s="33"/>
      <c r="G12" s="32"/>
      <c r="H12" s="32"/>
      <c r="I12" s="33" t="s">
        <v>30</v>
      </c>
      <c r="J12" s="44">
        <v>375</v>
      </c>
      <c r="K12" s="28"/>
      <c r="L12" s="28"/>
      <c r="M12" s="28"/>
      <c r="N12" s="28"/>
      <c r="O12" s="28"/>
      <c r="P12" s="28"/>
      <c r="Q12" s="28"/>
      <c r="R12" s="28"/>
      <c r="S12" s="28"/>
      <c r="T12" s="49"/>
    </row>
    <row r="13" s="4" customFormat="1" ht="22.2" spans="1:20">
      <c r="A13" s="28"/>
      <c r="B13" s="28"/>
      <c r="C13" s="28"/>
      <c r="D13" s="28"/>
      <c r="E13" s="29"/>
      <c r="F13" s="33"/>
      <c r="G13" s="32"/>
      <c r="H13" s="32"/>
      <c r="I13" s="33" t="s">
        <v>31</v>
      </c>
      <c r="J13" s="46"/>
      <c r="K13" s="28"/>
      <c r="L13" s="28"/>
      <c r="M13" s="28"/>
      <c r="N13" s="28"/>
      <c r="O13" s="28"/>
      <c r="P13" s="28"/>
      <c r="Q13" s="28"/>
      <c r="R13" s="28"/>
      <c r="S13" s="28"/>
      <c r="T13" s="49"/>
    </row>
    <row r="14" s="4" customFormat="1" ht="22.2" spans="1:20">
      <c r="A14" s="28">
        <v>3</v>
      </c>
      <c r="B14" s="28" t="s">
        <v>32</v>
      </c>
      <c r="C14" s="28" t="s">
        <v>33</v>
      </c>
      <c r="D14" s="28" t="s">
        <v>34</v>
      </c>
      <c r="E14" s="29" t="s">
        <v>41</v>
      </c>
      <c r="F14" s="33" t="s">
        <v>42</v>
      </c>
      <c r="G14" s="31">
        <v>45383</v>
      </c>
      <c r="H14" s="31">
        <v>45597</v>
      </c>
      <c r="I14" s="33" t="s">
        <v>29</v>
      </c>
      <c r="J14" s="44">
        <v>375</v>
      </c>
      <c r="K14" s="28">
        <v>60</v>
      </c>
      <c r="L14" s="28"/>
      <c r="M14" s="28">
        <v>77</v>
      </c>
      <c r="N14" s="28">
        <v>32</v>
      </c>
      <c r="O14" s="28">
        <v>0</v>
      </c>
      <c r="P14" s="45" t="s">
        <v>37</v>
      </c>
      <c r="Q14" s="45" t="s">
        <v>37</v>
      </c>
      <c r="R14" s="45" t="s">
        <v>37</v>
      </c>
      <c r="S14" s="45" t="s">
        <v>38</v>
      </c>
      <c r="T14" s="49">
        <f>M14/J14</f>
        <v>0.205333333333333</v>
      </c>
    </row>
    <row r="15" s="4" customFormat="1" ht="44.4" spans="1:20">
      <c r="A15" s="28"/>
      <c r="B15" s="28"/>
      <c r="C15" s="28"/>
      <c r="D15" s="28"/>
      <c r="E15" s="29"/>
      <c r="F15" s="33"/>
      <c r="G15" s="32"/>
      <c r="H15" s="32"/>
      <c r="I15" s="33" t="s">
        <v>30</v>
      </c>
      <c r="J15" s="44">
        <v>375</v>
      </c>
      <c r="K15" s="28"/>
      <c r="L15" s="28"/>
      <c r="M15" s="28"/>
      <c r="N15" s="28"/>
      <c r="O15" s="28"/>
      <c r="P15" s="28"/>
      <c r="Q15" s="28"/>
      <c r="R15" s="28"/>
      <c r="S15" s="28"/>
      <c r="T15" s="49"/>
    </row>
    <row r="16" s="4" customFormat="1" ht="22.2" spans="1:20">
      <c r="A16" s="28"/>
      <c r="B16" s="28"/>
      <c r="C16" s="28"/>
      <c r="D16" s="28"/>
      <c r="E16" s="29"/>
      <c r="F16" s="33"/>
      <c r="G16" s="32"/>
      <c r="H16" s="32"/>
      <c r="I16" s="33" t="s">
        <v>31</v>
      </c>
      <c r="J16" s="46"/>
      <c r="K16" s="28"/>
      <c r="L16" s="28"/>
      <c r="M16" s="28"/>
      <c r="N16" s="28"/>
      <c r="O16" s="28"/>
      <c r="P16" s="28"/>
      <c r="Q16" s="28"/>
      <c r="R16" s="28"/>
      <c r="S16" s="28"/>
      <c r="T16" s="49"/>
    </row>
    <row r="17" s="4" customFormat="1" ht="22.2" spans="1:20">
      <c r="A17" s="28">
        <v>4</v>
      </c>
      <c r="B17" s="28" t="s">
        <v>32</v>
      </c>
      <c r="C17" s="28" t="s">
        <v>33</v>
      </c>
      <c r="D17" s="28" t="s">
        <v>34</v>
      </c>
      <c r="E17" s="29" t="s">
        <v>43</v>
      </c>
      <c r="F17" s="33" t="s">
        <v>44</v>
      </c>
      <c r="G17" s="31">
        <v>45383</v>
      </c>
      <c r="H17" s="31">
        <v>45597</v>
      </c>
      <c r="I17" s="33" t="s">
        <v>29</v>
      </c>
      <c r="J17" s="44">
        <v>350</v>
      </c>
      <c r="K17" s="28">
        <v>60</v>
      </c>
      <c r="L17" s="28"/>
      <c r="M17" s="28">
        <v>71</v>
      </c>
      <c r="N17" s="28">
        <v>30</v>
      </c>
      <c r="O17" s="28">
        <v>0</v>
      </c>
      <c r="P17" s="45" t="s">
        <v>37</v>
      </c>
      <c r="Q17" s="45" t="s">
        <v>37</v>
      </c>
      <c r="R17" s="45" t="s">
        <v>37</v>
      </c>
      <c r="S17" s="45" t="s">
        <v>38</v>
      </c>
      <c r="T17" s="49">
        <f>M17/J17</f>
        <v>0.202857142857143</v>
      </c>
    </row>
    <row r="18" s="4" customFormat="1" ht="44.4" spans="1:20">
      <c r="A18" s="28"/>
      <c r="B18" s="28"/>
      <c r="C18" s="28"/>
      <c r="D18" s="28"/>
      <c r="E18" s="29"/>
      <c r="F18" s="33"/>
      <c r="G18" s="32"/>
      <c r="H18" s="32"/>
      <c r="I18" s="33" t="s">
        <v>30</v>
      </c>
      <c r="J18" s="44">
        <v>350</v>
      </c>
      <c r="K18" s="28"/>
      <c r="L18" s="28"/>
      <c r="M18" s="28"/>
      <c r="N18" s="28"/>
      <c r="O18" s="28"/>
      <c r="P18" s="28"/>
      <c r="Q18" s="28"/>
      <c r="R18" s="28"/>
      <c r="S18" s="28"/>
      <c r="T18" s="49"/>
    </row>
    <row r="19" s="4" customFormat="1" ht="22.2" spans="1:20">
      <c r="A19" s="28"/>
      <c r="B19" s="28"/>
      <c r="C19" s="28"/>
      <c r="D19" s="28"/>
      <c r="E19" s="29"/>
      <c r="F19" s="33"/>
      <c r="G19" s="32"/>
      <c r="H19" s="32"/>
      <c r="I19" s="33" t="s">
        <v>31</v>
      </c>
      <c r="J19" s="46"/>
      <c r="K19" s="28"/>
      <c r="L19" s="28"/>
      <c r="M19" s="28"/>
      <c r="N19" s="28"/>
      <c r="O19" s="28"/>
      <c r="P19" s="28"/>
      <c r="Q19" s="28"/>
      <c r="R19" s="28"/>
      <c r="S19" s="28"/>
      <c r="T19" s="49"/>
    </row>
    <row r="20" s="4" customFormat="1" ht="22.2" spans="1:20">
      <c r="A20" s="28">
        <v>5</v>
      </c>
      <c r="B20" s="28" t="s">
        <v>32</v>
      </c>
      <c r="C20" s="28" t="s">
        <v>33</v>
      </c>
      <c r="D20" s="28" t="s">
        <v>34</v>
      </c>
      <c r="E20" s="29" t="s">
        <v>45</v>
      </c>
      <c r="F20" s="33" t="s">
        <v>46</v>
      </c>
      <c r="G20" s="31">
        <v>45383</v>
      </c>
      <c r="H20" s="31">
        <v>45597</v>
      </c>
      <c r="I20" s="33" t="s">
        <v>29</v>
      </c>
      <c r="J20" s="44">
        <v>350</v>
      </c>
      <c r="K20" s="28">
        <v>60</v>
      </c>
      <c r="L20" s="28"/>
      <c r="M20" s="28">
        <v>73</v>
      </c>
      <c r="N20" s="28">
        <v>30</v>
      </c>
      <c r="O20" s="28">
        <v>0</v>
      </c>
      <c r="P20" s="45" t="s">
        <v>37</v>
      </c>
      <c r="Q20" s="45" t="s">
        <v>37</v>
      </c>
      <c r="R20" s="45" t="s">
        <v>37</v>
      </c>
      <c r="S20" s="45" t="s">
        <v>38</v>
      </c>
      <c r="T20" s="49">
        <f>M20/J20</f>
        <v>0.208571428571429</v>
      </c>
    </row>
    <row r="21" s="4" customFormat="1" ht="44.4" spans="1:20">
      <c r="A21" s="28"/>
      <c r="B21" s="28"/>
      <c r="C21" s="28"/>
      <c r="D21" s="28"/>
      <c r="E21" s="29"/>
      <c r="F21" s="33"/>
      <c r="G21" s="32"/>
      <c r="H21" s="32"/>
      <c r="I21" s="33" t="s">
        <v>30</v>
      </c>
      <c r="J21" s="44">
        <v>350</v>
      </c>
      <c r="K21" s="28"/>
      <c r="L21" s="28"/>
      <c r="M21" s="28"/>
      <c r="N21" s="28"/>
      <c r="O21" s="28"/>
      <c r="P21" s="28"/>
      <c r="Q21" s="28"/>
      <c r="R21" s="28"/>
      <c r="S21" s="28"/>
      <c r="T21" s="49"/>
    </row>
    <row r="22" s="4" customFormat="1" ht="22.2" spans="1:20">
      <c r="A22" s="28"/>
      <c r="B22" s="28"/>
      <c r="C22" s="28"/>
      <c r="D22" s="28"/>
      <c r="E22" s="29"/>
      <c r="F22" s="33"/>
      <c r="G22" s="32"/>
      <c r="H22" s="32"/>
      <c r="I22" s="33" t="s">
        <v>31</v>
      </c>
      <c r="J22" s="46"/>
      <c r="K22" s="28"/>
      <c r="L22" s="28"/>
      <c r="M22" s="28"/>
      <c r="N22" s="28"/>
      <c r="O22" s="28"/>
      <c r="P22" s="28"/>
      <c r="Q22" s="28"/>
      <c r="R22" s="28"/>
      <c r="S22" s="28"/>
      <c r="T22" s="49"/>
    </row>
    <row r="23" s="4" customFormat="1" ht="22.2" spans="1:20">
      <c r="A23" s="28">
        <v>6</v>
      </c>
      <c r="B23" s="28" t="s">
        <v>32</v>
      </c>
      <c r="C23" s="28" t="s">
        <v>33</v>
      </c>
      <c r="D23" s="28" t="s">
        <v>34</v>
      </c>
      <c r="E23" s="29" t="s">
        <v>47</v>
      </c>
      <c r="F23" s="33" t="s">
        <v>44</v>
      </c>
      <c r="G23" s="31">
        <v>45383</v>
      </c>
      <c r="H23" s="31">
        <v>45597</v>
      </c>
      <c r="I23" s="33" t="s">
        <v>29</v>
      </c>
      <c r="J23" s="44">
        <v>320</v>
      </c>
      <c r="K23" s="28">
        <v>60</v>
      </c>
      <c r="L23" s="28"/>
      <c r="M23" s="28">
        <v>66</v>
      </c>
      <c r="N23" s="28">
        <v>30</v>
      </c>
      <c r="O23" s="28">
        <v>0</v>
      </c>
      <c r="P23" s="45" t="s">
        <v>37</v>
      </c>
      <c r="Q23" s="45" t="s">
        <v>37</v>
      </c>
      <c r="R23" s="45" t="s">
        <v>37</v>
      </c>
      <c r="S23" s="45" t="s">
        <v>38</v>
      </c>
      <c r="T23" s="49">
        <f>M23/J23</f>
        <v>0.20625</v>
      </c>
    </row>
    <row r="24" s="4" customFormat="1" ht="44.4" spans="1:20">
      <c r="A24" s="28"/>
      <c r="B24" s="28"/>
      <c r="C24" s="28"/>
      <c r="D24" s="28"/>
      <c r="E24" s="29"/>
      <c r="F24" s="33"/>
      <c r="G24" s="32"/>
      <c r="H24" s="32"/>
      <c r="I24" s="33" t="s">
        <v>30</v>
      </c>
      <c r="J24" s="44">
        <v>320</v>
      </c>
      <c r="K24" s="28"/>
      <c r="L24" s="28"/>
      <c r="M24" s="28"/>
      <c r="N24" s="28"/>
      <c r="O24" s="28"/>
      <c r="P24" s="28"/>
      <c r="Q24" s="28"/>
      <c r="R24" s="28"/>
      <c r="S24" s="28"/>
      <c r="T24" s="49"/>
    </row>
    <row r="25" s="4" customFormat="1" ht="22.2" spans="1:20">
      <c r="A25" s="28"/>
      <c r="B25" s="28"/>
      <c r="C25" s="28"/>
      <c r="D25" s="28"/>
      <c r="E25" s="29"/>
      <c r="F25" s="33"/>
      <c r="G25" s="32"/>
      <c r="H25" s="32"/>
      <c r="I25" s="33" t="s">
        <v>31</v>
      </c>
      <c r="J25" s="46"/>
      <c r="K25" s="28"/>
      <c r="L25" s="28"/>
      <c r="M25" s="28"/>
      <c r="N25" s="28"/>
      <c r="O25" s="28"/>
      <c r="P25" s="28"/>
      <c r="Q25" s="28"/>
      <c r="R25" s="28"/>
      <c r="S25" s="28"/>
      <c r="T25" s="49"/>
    </row>
    <row r="26" s="4" customFormat="1" ht="22.2" spans="1:20">
      <c r="A26" s="28">
        <v>7</v>
      </c>
      <c r="B26" s="28" t="s">
        <v>32</v>
      </c>
      <c r="C26" s="28" t="s">
        <v>33</v>
      </c>
      <c r="D26" s="28" t="s">
        <v>34</v>
      </c>
      <c r="E26" s="29" t="s">
        <v>48</v>
      </c>
      <c r="F26" s="33" t="s">
        <v>49</v>
      </c>
      <c r="G26" s="31">
        <v>45413</v>
      </c>
      <c r="H26" s="31">
        <v>45597</v>
      </c>
      <c r="I26" s="33" t="s">
        <v>29</v>
      </c>
      <c r="J26" s="44">
        <v>254</v>
      </c>
      <c r="K26" s="28">
        <v>60</v>
      </c>
      <c r="L26" s="28"/>
      <c r="M26" s="28">
        <v>51</v>
      </c>
      <c r="N26" s="28">
        <v>15</v>
      </c>
      <c r="O26" s="28">
        <v>0</v>
      </c>
      <c r="P26" s="45" t="s">
        <v>37</v>
      </c>
      <c r="Q26" s="45" t="s">
        <v>37</v>
      </c>
      <c r="R26" s="45" t="s">
        <v>37</v>
      </c>
      <c r="S26" s="45" t="s">
        <v>38</v>
      </c>
      <c r="T26" s="49">
        <f>M26/J26</f>
        <v>0.200787401574803</v>
      </c>
    </row>
    <row r="27" s="4" customFormat="1" ht="44.4" spans="1:20">
      <c r="A27" s="28"/>
      <c r="B27" s="28"/>
      <c r="C27" s="28"/>
      <c r="D27" s="28"/>
      <c r="E27" s="29"/>
      <c r="F27" s="33"/>
      <c r="G27" s="32"/>
      <c r="H27" s="32"/>
      <c r="I27" s="33" t="s">
        <v>50</v>
      </c>
      <c r="J27" s="44">
        <v>254</v>
      </c>
      <c r="K27" s="28"/>
      <c r="L27" s="28"/>
      <c r="M27" s="28"/>
      <c r="N27" s="28"/>
      <c r="O27" s="28"/>
      <c r="P27" s="28"/>
      <c r="Q27" s="28"/>
      <c r="R27" s="28"/>
      <c r="S27" s="28"/>
      <c r="T27" s="49"/>
    </row>
    <row r="28" s="4" customFormat="1" ht="22.2" spans="1:20">
      <c r="A28" s="28"/>
      <c r="B28" s="28"/>
      <c r="C28" s="28"/>
      <c r="D28" s="28"/>
      <c r="E28" s="29"/>
      <c r="F28" s="33"/>
      <c r="G28" s="32"/>
      <c r="H28" s="32"/>
      <c r="I28" s="33" t="s">
        <v>31</v>
      </c>
      <c r="J28" s="46"/>
      <c r="K28" s="28"/>
      <c r="L28" s="28"/>
      <c r="M28" s="28"/>
      <c r="N28" s="28"/>
      <c r="O28" s="28"/>
      <c r="P28" s="28"/>
      <c r="Q28" s="28"/>
      <c r="R28" s="28"/>
      <c r="S28" s="28"/>
      <c r="T28" s="49"/>
    </row>
    <row r="29" s="4" customFormat="1" ht="22.2" spans="1:20">
      <c r="A29" s="28">
        <v>8</v>
      </c>
      <c r="B29" s="28" t="s">
        <v>32</v>
      </c>
      <c r="C29" s="28" t="s">
        <v>33</v>
      </c>
      <c r="D29" s="28" t="s">
        <v>34</v>
      </c>
      <c r="E29" s="29" t="s">
        <v>51</v>
      </c>
      <c r="F29" s="33" t="s">
        <v>49</v>
      </c>
      <c r="G29" s="31">
        <v>45413</v>
      </c>
      <c r="H29" s="31">
        <v>45597</v>
      </c>
      <c r="I29" s="33" t="s">
        <v>29</v>
      </c>
      <c r="J29" s="44">
        <v>254</v>
      </c>
      <c r="K29" s="28">
        <v>60</v>
      </c>
      <c r="L29" s="28"/>
      <c r="M29" s="28">
        <v>51</v>
      </c>
      <c r="N29" s="28">
        <v>15</v>
      </c>
      <c r="O29" s="28">
        <v>0</v>
      </c>
      <c r="P29" s="45" t="s">
        <v>37</v>
      </c>
      <c r="Q29" s="45" t="s">
        <v>37</v>
      </c>
      <c r="R29" s="45" t="s">
        <v>37</v>
      </c>
      <c r="S29" s="45" t="s">
        <v>38</v>
      </c>
      <c r="T29" s="49">
        <f>M29/J29</f>
        <v>0.200787401574803</v>
      </c>
    </row>
    <row r="30" s="4" customFormat="1" ht="44.4" spans="1:20">
      <c r="A30" s="28"/>
      <c r="B30" s="28"/>
      <c r="C30" s="28"/>
      <c r="D30" s="28"/>
      <c r="E30" s="29"/>
      <c r="F30" s="33"/>
      <c r="G30" s="32"/>
      <c r="H30" s="32"/>
      <c r="I30" s="33" t="s">
        <v>50</v>
      </c>
      <c r="J30" s="44">
        <v>254</v>
      </c>
      <c r="K30" s="28"/>
      <c r="L30" s="28"/>
      <c r="M30" s="28"/>
      <c r="N30" s="28"/>
      <c r="O30" s="28"/>
      <c r="P30" s="28"/>
      <c r="Q30" s="28"/>
      <c r="R30" s="28"/>
      <c r="S30" s="28"/>
      <c r="T30" s="49"/>
    </row>
    <row r="31" s="4" customFormat="1" ht="22.2" spans="1:20">
      <c r="A31" s="28"/>
      <c r="B31" s="28"/>
      <c r="C31" s="28"/>
      <c r="D31" s="28"/>
      <c r="E31" s="29"/>
      <c r="F31" s="33"/>
      <c r="G31" s="32"/>
      <c r="H31" s="32"/>
      <c r="I31" s="33" t="s">
        <v>31</v>
      </c>
      <c r="J31" s="46"/>
      <c r="K31" s="28"/>
      <c r="L31" s="28"/>
      <c r="M31" s="28"/>
      <c r="N31" s="28"/>
      <c r="O31" s="28"/>
      <c r="P31" s="28"/>
      <c r="Q31" s="28"/>
      <c r="R31" s="28"/>
      <c r="S31" s="28"/>
      <c r="T31" s="49"/>
    </row>
  </sheetData>
  <mergeCells count="176">
    <mergeCell ref="A1:T1"/>
    <mergeCell ref="K2:L2"/>
    <mergeCell ref="P2:R2"/>
    <mergeCell ref="A2:A4"/>
    <mergeCell ref="A8:A10"/>
    <mergeCell ref="A11:A13"/>
    <mergeCell ref="A14:A16"/>
    <mergeCell ref="A17:A19"/>
    <mergeCell ref="A20:A22"/>
    <mergeCell ref="A23:A25"/>
    <mergeCell ref="A26:A28"/>
    <mergeCell ref="A29:A31"/>
    <mergeCell ref="B2:B4"/>
    <mergeCell ref="B8:B10"/>
    <mergeCell ref="B11:B13"/>
    <mergeCell ref="B14:B16"/>
    <mergeCell ref="B17:B19"/>
    <mergeCell ref="B20:B22"/>
    <mergeCell ref="B23:B25"/>
    <mergeCell ref="B26:B28"/>
    <mergeCell ref="B29:B31"/>
    <mergeCell ref="C2:C4"/>
    <mergeCell ref="C8:C10"/>
    <mergeCell ref="C11:C13"/>
    <mergeCell ref="C14:C16"/>
    <mergeCell ref="C17:C19"/>
    <mergeCell ref="C20:C22"/>
    <mergeCell ref="C23:C25"/>
    <mergeCell ref="C26:C28"/>
    <mergeCell ref="C29:C31"/>
    <mergeCell ref="D2:D4"/>
    <mergeCell ref="D8:D10"/>
    <mergeCell ref="D11:D13"/>
    <mergeCell ref="D14:D16"/>
    <mergeCell ref="D17:D19"/>
    <mergeCell ref="D20:D22"/>
    <mergeCell ref="D23:D25"/>
    <mergeCell ref="D26:D28"/>
    <mergeCell ref="D29:D31"/>
    <mergeCell ref="E2:E4"/>
    <mergeCell ref="E8:E10"/>
    <mergeCell ref="E11:E13"/>
    <mergeCell ref="E14:E16"/>
    <mergeCell ref="E17:E19"/>
    <mergeCell ref="E20:E22"/>
    <mergeCell ref="E23:E25"/>
    <mergeCell ref="E26:E28"/>
    <mergeCell ref="E29:E31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G2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H2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I2:I4"/>
    <mergeCell ref="J2:J3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L5:L7"/>
    <mergeCell ref="L8:L10"/>
    <mergeCell ref="L11:L13"/>
    <mergeCell ref="L14:L16"/>
    <mergeCell ref="L17:L19"/>
    <mergeCell ref="L20:L22"/>
    <mergeCell ref="L23:L25"/>
    <mergeCell ref="L26:L28"/>
    <mergeCell ref="L29:L31"/>
    <mergeCell ref="M2:M3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N2:N3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O2:O3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P5:P7"/>
    <mergeCell ref="P8:P10"/>
    <mergeCell ref="P11:P13"/>
    <mergeCell ref="P14:P16"/>
    <mergeCell ref="P17:P19"/>
    <mergeCell ref="P20:P22"/>
    <mergeCell ref="P23:P25"/>
    <mergeCell ref="P26:P28"/>
    <mergeCell ref="P29:P31"/>
    <mergeCell ref="Q5:Q7"/>
    <mergeCell ref="Q8:Q10"/>
    <mergeCell ref="Q11:Q13"/>
    <mergeCell ref="Q14:Q16"/>
    <mergeCell ref="Q17:Q19"/>
    <mergeCell ref="Q20:Q22"/>
    <mergeCell ref="Q23:Q25"/>
    <mergeCell ref="Q26:Q28"/>
    <mergeCell ref="Q29:Q31"/>
    <mergeCell ref="R5:R7"/>
    <mergeCell ref="R8:R10"/>
    <mergeCell ref="R11:R13"/>
    <mergeCell ref="R14:R16"/>
    <mergeCell ref="R17:R19"/>
    <mergeCell ref="R20:R22"/>
    <mergeCell ref="R23:R25"/>
    <mergeCell ref="R26:R28"/>
    <mergeCell ref="R29:R31"/>
    <mergeCell ref="S2:S3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T2:T3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A5:E7"/>
  </mergeCells>
  <printOptions horizontalCentered="1"/>
  <pageMargins left="0.389583333333333" right="0.389583333333333" top="0.156944444444444" bottom="0.196527777777778" header="0" footer="0.236111111111111"/>
  <pageSetup paperSize="9" scale="39" firstPageNumber="11" orientation="landscape" useFirstPageNumber="1" horizontalDpi="300" verticalDpi="300"/>
  <headerFooter alignWithMargins="0" scaleWithDoc="0">
    <oddFooter>&amp;R&amp;14- &amp;P -</oddFooter>
  </headerFooter>
  <ignoredErrors>
    <ignoredError sqref="M5:O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和田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陈sir</cp:lastModifiedBy>
  <dcterms:created xsi:type="dcterms:W3CDTF">2019-09-06T17:03:00Z</dcterms:created>
  <dcterms:modified xsi:type="dcterms:W3CDTF">2024-03-29T04:22:23Z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50F57DA9ABDE4DEA80CB62B07C8055DE_13</vt:lpwstr>
  </property>
  <property fmtid="{D5CDD505-2E9C-101B-9397-08002B2CF9AE}" pid="4" name="KSOReadingLayout">
    <vt:bool>false</vt:bool>
  </property>
</Properties>
</file>