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50"/>
  </bookViews>
  <sheets>
    <sheet name="附件" sheetId="4" r:id="rId1"/>
  </sheets>
  <definedNames>
    <definedName name="_xlnm._FilterDatabase" localSheetId="0" hidden="1">附件!$A$7:$Y$40</definedName>
    <definedName name="_xlnm.Print_Titles" localSheetId="0">附件!$3:$6</definedName>
    <definedName name="产业扶贫" localSheetId="0">#REF!</definedName>
    <definedName name="基础设施" localSheetId="0">#REF!</definedName>
    <definedName name="基础设施1" localSheetId="0">#REF!</definedName>
    <definedName name="教育_补助_培训" localSheetId="0">#REF!</definedName>
    <definedName name="教育补助" localSheetId="0">#REF!</definedName>
    <definedName name="金融扶贫" localSheetId="0">#REF!</definedName>
    <definedName name="项目类型" localSheetId="0">#REF!</definedName>
    <definedName name="易地扶贫搬迁" localSheetId="0">#REF!</definedName>
    <definedName name="_xlnm.Print_Area" localSheetId="0">附件!$A$1:$Y$40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<sst xmlns="http://schemas.openxmlformats.org/spreadsheetml/2006/main" count="419" uniqueCount="244">
  <si>
    <t xml:space="preserve">  附件：</t>
  </si>
  <si>
    <t>和田县提前下达2026年中央衔接补助资金项目计划表</t>
  </si>
  <si>
    <t>序号</t>
  </si>
  <si>
    <t>项目库编号</t>
  </si>
  <si>
    <t>项目名称</t>
  </si>
  <si>
    <t>项目类别</t>
  </si>
  <si>
    <t>项目地点</t>
  </si>
  <si>
    <t>项目建设内容</t>
  </si>
  <si>
    <t>总投资
（万元）</t>
  </si>
  <si>
    <t>资金来源（万元）</t>
  </si>
  <si>
    <t>联农带农方式</t>
  </si>
  <si>
    <t>直接受益
人口（人）</t>
  </si>
  <si>
    <t>是否为到户项目</t>
  </si>
  <si>
    <t>支撑的主导产业</t>
  </si>
  <si>
    <t>是否形成帮扶项目资产</t>
  </si>
  <si>
    <t>是否采取以工代赈方式</t>
  </si>
  <si>
    <t>绩效目标关键指标</t>
  </si>
  <si>
    <t>责任单位</t>
  </si>
  <si>
    <t>行业主管部门</t>
  </si>
  <si>
    <t>备注</t>
  </si>
  <si>
    <t>衔接资金</t>
  </si>
  <si>
    <t>小计</t>
  </si>
  <si>
    <t>巩固拓展和乡村振兴</t>
  </si>
  <si>
    <t>以工代赈</t>
  </si>
  <si>
    <t>少数
民族
发展</t>
  </si>
  <si>
    <t>欠发达国有农场</t>
  </si>
  <si>
    <t>欠发达国有林场</t>
  </si>
  <si>
    <t>中央</t>
  </si>
  <si>
    <t>自治区</t>
  </si>
  <si>
    <t>合计</t>
  </si>
  <si>
    <t>653221-2025-CY-031</t>
  </si>
  <si>
    <t>和田县罕艾日克镇创业基地建设项目（一期）</t>
  </si>
  <si>
    <t>产业发展</t>
  </si>
  <si>
    <t>和田县罕艾日克镇</t>
  </si>
  <si>
    <t>总投资1400万元。新建总建筑面积3602.05平方米，其中新建1#创业基地地下一层，地上两层，框架结构，总建筑面积2071.46平米，新建2#创业基地地上两层，框架结构，总建筑面积1530.59平米。配套室外给排水管网、消防管网及供配电管网、变压器、地面硬化等附属设施。其中：2026年建设2569.36平方米。</t>
  </si>
  <si>
    <t>就业务工</t>
  </si>
  <si>
    <t>否</t>
  </si>
  <si>
    <t>创业就业</t>
  </si>
  <si>
    <t>是</t>
  </si>
  <si>
    <t>通过该项目的建设，能够吸引创业者和投资者，促进乡村经济活力和创新能力的提升，从而刺激乡村消费市场的增长，有效扩大内需；同时提供创业机会和就业岗位，帮助乡村居民增加收入，缩小城乡差距，实现共同富裕的目标。</t>
  </si>
  <si>
    <t>和田县罕艾日克镇人民政府</t>
  </si>
  <si>
    <t>和田县商工局</t>
  </si>
  <si>
    <t>续建项目</t>
  </si>
  <si>
    <t>653221-2026-JR-001</t>
  </si>
  <si>
    <t>和田县两免小额贷款贴息资金项目</t>
  </si>
  <si>
    <t>和田县各乡镇</t>
  </si>
  <si>
    <t>针对全县18000余户脱贫户（监测户）两免小额贷款贴息。</t>
  </si>
  <si>
    <t>其他</t>
  </si>
  <si>
    <t>解决脱贫户（监测户）小额贷款利息，使脱贫户（监测户）18000余户更好的利用小额贷款发展产业。</t>
  </si>
  <si>
    <t>和田县农业农村局</t>
  </si>
  <si>
    <t>653221-2026-QT-002</t>
  </si>
  <si>
    <t>和田县2026年“雨露计划”补助项目</t>
  </si>
  <si>
    <t>巩固三保障成果</t>
  </si>
  <si>
    <t>对全县符合“雨露计划”的8600名脱贫户（监测户）学生进行补助，每人补助3000元/年。</t>
  </si>
  <si>
    <t>项目实施后受益8600人，其中脱贫户（监测户）8600人。</t>
  </si>
  <si>
    <t>和田县教育局</t>
  </si>
  <si>
    <t>653221-2026-JY-002</t>
  </si>
  <si>
    <t>和田县2026年巩固拓展脱贫攻坚成果同乡村振兴有效衔接公益类岗位项目（一期）</t>
  </si>
  <si>
    <t>就业项目</t>
  </si>
  <si>
    <t>项目总投资1575万，开发750个公益类岗位，安置750名监测帮扶对象（包括脱贫户）就业，每人补贴1750元/月，从事乡村保洁、乡村协管员、乡村敬老院服务管理岗位等公共事务</t>
  </si>
  <si>
    <t>开发750个公益性岗位，安置750监测帮扶对象及脱贫户就业。</t>
  </si>
  <si>
    <t>和田县人社局</t>
  </si>
  <si>
    <t>653221-2026-JY-006</t>
  </si>
  <si>
    <t>和田县2026年巩固拓展脱贫攻坚成果同乡村振兴有效衔接公益类岗位项目（二期）</t>
  </si>
  <si>
    <t>项目总投资2335.2万元，开发1112个公益性岗位，安置1112名监测帮扶对象（包括脱贫户）就业，每人补贴1750元/月，参加治安巡防等公共事务。</t>
  </si>
  <si>
    <t>开发1112个公益性岗位，安置1112监测帮扶对象及脱贫户就业。</t>
  </si>
  <si>
    <t>和田县政法委</t>
  </si>
  <si>
    <t>653221-2026-JY-005</t>
  </si>
  <si>
    <t>和田县2026年巩固拓展脱贫攻坚成果同乡村振兴有效衔接公益类岗位项目（三期）</t>
  </si>
  <si>
    <t>项目总投资997.5万元，开发475个公益性岗位，安置475名监测帮扶对象（包括脱贫户）就业，每人补贴1750元/月，参加门卫保安等公共事务。</t>
  </si>
  <si>
    <t>开发475个公益性岗位，安置475监测帮扶对象及脱贫户就业。</t>
  </si>
  <si>
    <t>和田教育局</t>
  </si>
  <si>
    <t>653221-2026-CY-022</t>
  </si>
  <si>
    <t>和田县2026年塔瓦库勒乡壮大村集体经济创业基地建设项目</t>
  </si>
  <si>
    <t>塔瓦库勒乡喀克夏勒村</t>
  </si>
  <si>
    <t>总建筑面积3870平方米，新建1栋地上两层的创业基地，框架结构，配套室外附属。室外配套包含室内外给排水管网、消防管网及供配电管网、变压器、消防水池等设备设施。</t>
  </si>
  <si>
    <t>项目建成后，通过市场化租赁运营，产生持续稳定的租金收益，并建立规范的收益分配机制，将净收益精准分配至30个享受项目的村，直接壮大村集体经济，巩固拓展脱贫攻坚成果，激活乡村内生发展动力，实现资产收益帮扶的长效机制。</t>
  </si>
  <si>
    <t>和田县塔瓦库勒乡人民政府</t>
  </si>
  <si>
    <t>发展新型农村集体经济资金</t>
  </si>
  <si>
    <t>653221-2026-CY-039</t>
  </si>
  <si>
    <t>和田县2026年色格孜库勒乡壮大村集体经济创业基地建设项目</t>
  </si>
  <si>
    <t>色格孜库勒乡艾兰木布隆村</t>
  </si>
  <si>
    <t>在色格孜库勒乡艾兰布隆村建设壮大村集体经济创业基地5100㎡，配套消防、水、电等设施。</t>
  </si>
  <si>
    <t>带动生产</t>
  </si>
  <si>
    <t>项目建成后，提供创业机会和就业岗位，售卖农副产品，帮助乡村居民增加收入，提高群众的获得感。</t>
  </si>
  <si>
    <t>和田县色格孜库勒乡人民政府</t>
  </si>
  <si>
    <t>653221-2026-CY-005</t>
  </si>
  <si>
    <t>和田县塔瓦库勒乡2026年特色种植保鲜仓储点位建设项目</t>
  </si>
  <si>
    <t>塔瓦库勒乡巴克墩村</t>
  </si>
  <si>
    <t>计划投资997万元，新建保鲜库一座，建筑面积1603.39平方米，地上一层，门式钢架结构，配套附属用房、消防、弱电机房、晾晒场、室外给水、排水、电力管网等，购置保鲜库制冷设备、机械设备等。</t>
  </si>
  <si>
    <t>色素辣椒产业、红薯产业</t>
  </si>
  <si>
    <t>基地运营后需提供不少于10个就业岗位，其中60%以上定向招聘本地低收入户、边缘户，工资标准不低于2500元/月，直接带动人均年增收2万元以上。</t>
  </si>
  <si>
    <t>653221-2026-SL-013</t>
  </si>
  <si>
    <t>和田县英尔里克水库防淤调节池建设项目</t>
  </si>
  <si>
    <t>新建一座1.8万立方米调节池（分为左右池，左池容积0.97万立方米，右池0.83万立方米）,新建一座节制分水闸,重建一座节制分水闸,新建一座农桥,维修改造依来克干渠长度90m,新建砂砾石路面400m。</t>
  </si>
  <si>
    <t>小麦、玉米、水稻</t>
  </si>
  <si>
    <t>该项目的建设是提升水质，实现水资源的合理调配，保障下游农业灌溉用水安全，有实现水资源的高效利用和灌溉效益的最大化，提升粮食产能，促进农业增产增收，为区域粮食安全和生态可持续发展提供有力保障。</t>
  </si>
  <si>
    <t>和田县水利局</t>
  </si>
  <si>
    <t>653221-2026-JT-010</t>
  </si>
  <si>
    <t>和田县2026年农村道路改造配套建设项目</t>
  </si>
  <si>
    <t>乡村建设行动</t>
  </si>
  <si>
    <t>色格孜库勒乡托万罕艾日克村、库木恰喀村、色日克乌依村、库木巴格村、其格力克村；阿瓦提乡其乃村；巴格其镇依帕克村、民丰村；布扎克乡肖尔艾日克村、幸福村、喀什村、其勒克村、库木村、亚力干村、居玛村；拉依喀乡墩吾斯坦村、达米提村、央阿克其勒克村；塔瓦库勒乡阿克吾斯塘村、巴扎村、英也尔村、卡尔墩村</t>
  </si>
  <si>
    <t>改建道路61公里，建设内容包含路基、路面、涵洞及防护等，四级公路。</t>
  </si>
  <si>
    <t>项目建成后，可改善和田县农村路网，提高交通便利条件预计可使63864人受益，其中脱贫户（监测户）人口11966人。</t>
  </si>
  <si>
    <t>和田县交通运输局</t>
  </si>
  <si>
    <t>653221-2026-JT-014</t>
  </si>
  <si>
    <t>和田县喀什塔什乡道路修复项目</t>
  </si>
  <si>
    <t>喀什塔什乡喀让古塔格村、尼萨村</t>
  </si>
  <si>
    <t>维修道路44.256公里，修复35处水毁病害（修复面积约36420平方米），建设内容包括路面、路基水毁修复，破损桥涵构造物修复，破损挡墙防护修复，新建路基防护等。</t>
  </si>
  <si>
    <t>项目建成后，可方便农民出行，有效带动村经济发展。</t>
  </si>
  <si>
    <t>653221-2026-CY-021</t>
  </si>
  <si>
    <t>和田县巴格其镇创业就业基地建设项目</t>
  </si>
  <si>
    <t>和田县巴格其镇巴扎博依村</t>
  </si>
  <si>
    <t>在巴格其镇扶贫车间东侧新建创业就业基地2座，地上一层，单栋建筑面积2020平方米，总建筑面积4040㎡，门式钢架结构，配套其他附属设施设备。</t>
  </si>
  <si>
    <t>就业务工，带动生产</t>
  </si>
  <si>
    <t>解决就业、租赁分红</t>
  </si>
  <si>
    <t>项目运营后，带动核桃产业发展，为村集体经济提供坚实的经济保障，促使项目村更好的开展好各项村级事务。</t>
  </si>
  <si>
    <t>和田县巴格其镇人民政府</t>
  </si>
  <si>
    <t>653221-2026-CY-023</t>
  </si>
  <si>
    <t>和田县阿瓦提乡创业就业基地建设项目</t>
  </si>
  <si>
    <t>库木格勒村、也听其日克村</t>
  </si>
  <si>
    <t>新建创业就业基地9000平方米，地上两层，框架结构，配套水电等附属设施。</t>
  </si>
  <si>
    <t>项目建成后，既能完善区域商业配套，整治占道经营乱象、提升主干道形象与乡镇治理水平，带来显著社会效益；同时可确保建成后高效利用、无闲置风险，每年能实现30万元以上稳定租金收益，为区域基础设施升级、民生改善提供资金支撑，同时还能直接带动周边40人就业，增加群众收入，兼顾社会效益、经济效益与民生效益。</t>
  </si>
  <si>
    <t>和田县阿瓦提乡人民政府</t>
  </si>
  <si>
    <t>653221-2026-CY-029</t>
  </si>
  <si>
    <t>和田县布扎克乡创业就业基地建设项目</t>
  </si>
  <si>
    <t>布扎克乡思源产业园</t>
  </si>
  <si>
    <t>在布扎克乡思源产业园区建设创业就业基地2座，地上一层，局部两层，钢结构，柱下独立基础。单栋建筑面积3000㎡，总建筑面积6000㎡，配套消防、排水、变压器等附属配套设施设备。</t>
  </si>
  <si>
    <t>绿色食品产业</t>
  </si>
  <si>
    <t>项目建成运营后，为村集体经济筑牢可持续增收的实体支撑，夯实村级事务开展的经济保障;同时结合项目实际布局特色农产品加工(核桃、红枣等)、乡村手工业等乡村特色产业，推动村内弱劳力、半劳力、无法外出务工人员实现就地就近就业，通过劳动获取稳定工资性收入，既带动乡村特色产业提质发展、延伸产业链条，又促进村民增收、村级治理效能提升，实现产业发展与村集体、村民利益共赢。</t>
  </si>
  <si>
    <t>和田县布扎克乡人民政府</t>
  </si>
  <si>
    <t>653221-2026-NY-002</t>
  </si>
  <si>
    <t>和田县朗如乡农田提质改造项目</t>
  </si>
  <si>
    <t>和田县朗如乡普吉村</t>
  </si>
  <si>
    <t>1000亩农田进行提质改造，每亩补助2000元，建设内容涵盖田块平整以消除细碎化问题，修缮现有渠道，新建滴灌设施、泵房和蓄水池并配套其他附属设施设备。</t>
  </si>
  <si>
    <t>收益分红</t>
  </si>
  <si>
    <t>种植业小麦、玉米</t>
  </si>
  <si>
    <t>项目建成分配给村民种植或集体流转种植经营村民分红，每年初步创收2-4万元，</t>
  </si>
  <si>
    <t>和田县朗如乡人民政府</t>
  </si>
  <si>
    <t>653221-2026-NY-006</t>
  </si>
  <si>
    <t>和田县吾宗肖乡农田提质改造项目</t>
  </si>
  <si>
    <t>吾宗肖乡亚勒古孜吉格代村</t>
  </si>
  <si>
    <t>总投资60万元，对吾宗肖乡亚勒古孜吉格代村600亩土地进行平整等附属设施配套，每亩补助1000元。</t>
  </si>
  <si>
    <t>土地流转</t>
  </si>
  <si>
    <t>粮食</t>
  </si>
  <si>
    <t>项目建成后，有效解决土地综合利用率不高的问题，结合集体流转、村级大户种植及种植模式的调整提升土地机械化水平，带动群众增收。</t>
  </si>
  <si>
    <t>和田县吾宗肖乡人民政府</t>
  </si>
  <si>
    <t>653221-2026-NY-005</t>
  </si>
  <si>
    <t>和田县阿瓦提乡农田提质改造项目</t>
  </si>
  <si>
    <t>阿瓦提村、什旁村、库木格勒村、也听其艾日克村</t>
  </si>
  <si>
    <t>项目总投资129万元，对860亩土地进行农田提质改造，主要包括土地的平整，配套节水设施，提高农作物产量，每亩补助1500元。</t>
  </si>
  <si>
    <t>项目建成分配给村民种植或集体流转种植经营村民分红，每年初步创收4-8万元，</t>
  </si>
  <si>
    <t>653221-2026-SL-009</t>
  </si>
  <si>
    <t>和田县百和镇古再勒村防渗渠建设项目</t>
  </si>
  <si>
    <t>百和镇古再勒村</t>
  </si>
  <si>
    <t>新建防渗渠10公里，设计流量0.11~0.3m'/s，设计结构为成品U型防渗渠，上口设计尺寸0.7m，下口设计尺寸0.7m。节制水闸121座，圆管涵83座，配套相应渠系构筑物。</t>
  </si>
  <si>
    <t>其他，带动生产</t>
  </si>
  <si>
    <t>农田水利</t>
  </si>
  <si>
    <t>该项目实施后，改善项目区的生态环境状况，防止项目区的水土流失的加剧，可以进一步提高耕地果地利用率。</t>
  </si>
  <si>
    <t>和田县百和镇人民政府</t>
  </si>
  <si>
    <t>653221-2026-SL-002</t>
  </si>
  <si>
    <t>和田县吾宗肖乡防渗渠建设项目</t>
  </si>
  <si>
    <t>吾宗肖乡布扎克村、巴格其村</t>
  </si>
  <si>
    <t>总投资416万元，新建防渗渠5.2公里，设计流量 1m³/s以下，配套相应渠系构筑物。具体如下：新建防渗渠5.2公里，设计流量 1m³/s以下，结构为预制混凝土防渗渠，上口设计尺寸,3m，下口设计尺寸0.6m，节制水闸45座，圆管涵25座。</t>
  </si>
  <si>
    <t>项目的实施对充分利用水资源，改善灌区生产条件，促进灌区经济的发展。</t>
  </si>
  <si>
    <t>653221-2026-NY-010</t>
  </si>
  <si>
    <t>和田县阿瓦提乡设施农业标准化温室大棚建设项目</t>
  </si>
  <si>
    <t>阿瓦提乡提尼其村</t>
  </si>
  <si>
    <t>在阿瓦提乡新建20座标准化温室大棚，大棚高4.5米长110米宽11米，钢架结构，配套棚膜、棉被等附属设施设备。</t>
  </si>
  <si>
    <t>育苗</t>
  </si>
  <si>
    <t>通过项目建设，实现育苗及反季种植运营阶段优先雇佣本地劳动力，提供长期就业岗位10个。最终实现种植技术普及率100%，形成设施农业示范、农民多元增收、产业提质增效的综合效益。</t>
  </si>
  <si>
    <t>653221-2026-CY-016</t>
  </si>
  <si>
    <t>和田县吾宗肖乡2026年农贸市场建设项目</t>
  </si>
  <si>
    <t>吾宗肖乡库木巴格村</t>
  </si>
  <si>
    <t>项目总投资700万元，在库木巴格村新建农贸市场1座，其中：摊位及遮阳棚4500平方（950元/平方米），4200平方米硬化，水、电等附属设施。</t>
  </si>
  <si>
    <t>蔬菜、胡萝卜、大枣等</t>
  </si>
  <si>
    <t>项目建成后，可促进吾宗肖乡的农副产品的流通、带动农户产业发展、促进农户增收，预计解决76人就业，预计人均年增收1万元。</t>
  </si>
  <si>
    <t>和田县市场监督管理局</t>
  </si>
  <si>
    <t>653221-2026-CY-037</t>
  </si>
  <si>
    <t>和田县布扎克乡农贸市场综合提升改造项目</t>
  </si>
  <si>
    <t>布扎克乡枣兔村</t>
  </si>
  <si>
    <t>总建筑面积26040㎡。修缮遮阳篷42座、新建配套附属用房2座（每座80m²）、餐饮区维修改造27处、配套消防、电路、供排水、变压器等相关附属配套设施设备改造提升。</t>
  </si>
  <si>
    <t>农产品交易、流通</t>
  </si>
  <si>
    <t>项目实施后：预计3个月内完成设施翻新，改造后商户留存率超95%，食品安全抽检合格率100%，可回收物回收率提升至70%，优先扶持本地农户等群体占比不低于60%，带动本地就业超60人，同时规范经营、减少投诉，打造便民惠民的现代化市场。</t>
  </si>
  <si>
    <t>653221-2026-CY-040</t>
  </si>
  <si>
    <t>和田县畜牧兽医社会化服务网点建设项目</t>
  </si>
  <si>
    <t>色格孜库勒乡米央胡加村、罕艾日克镇克孜勒艾日克村、巴格其镇尼向达村、英艾日克乡依米西里克村</t>
  </si>
  <si>
    <t>总投资196万元，其中色格孜库勒乡49万、罕艾日克镇49万元、巴格其镇49万元、英艾日克乡49万元。主要用于提升改造畜牧兽医服务中心，实现动物检疫申报点、防疫点、诊疗点、品种改良点、疫情监测点、饲料销售点、咨询服务点“多点合一”服务中心。畜牧兽医技术服务中心业务用房改造、棚圈、青贮窖、饲草料棚，并配套相关设施设备和水电设施。</t>
  </si>
  <si>
    <t>牛、羊</t>
  </si>
  <si>
    <t>建成后依托“多点合一”服务网络，实现养殖技术、疫病防控、良种推广、市场信息等资源直接对接农户。通过定点服务与上门指导相结合，降低农户获取专业服务的成本与难度，帮助养殖户提升生产管理水平，减少养殖风险，提高了农户收入。</t>
  </si>
  <si>
    <t>和田县色格孜库勒乡、罕艾日克镇、巴格其镇、英艾日克乡人民政府</t>
  </si>
  <si>
    <t>653221-2026-SL-001</t>
  </si>
  <si>
    <t>和田县吾宗肖乡2026年防渗渠中央财政以工代赈项目</t>
  </si>
  <si>
    <t>吾宗肖乡</t>
  </si>
  <si>
    <t>新建防渗渠3公里（上口宽0.9米，下口宽0.5米，深度0.7米），农桥10座（2.5米宽，2米长）流量约0.8m³/s，闸口4座。</t>
  </si>
  <si>
    <t>预计吸纳当地低收入群众务工人数54人，发放劳务报酬89万元</t>
  </si>
  <si>
    <t>和田县发展和改革委员会</t>
  </si>
  <si>
    <t>以工代赈资金</t>
  </si>
  <si>
    <t>653221-2026-SL-014</t>
  </si>
  <si>
    <t>和田县拉依喀乡2026年防渗渠中央财政以工代赈项目</t>
  </si>
  <si>
    <t>拉依喀乡</t>
  </si>
  <si>
    <t>新建防渗渠5公里（上口宽0.9米，下口宽0.5米，深度0.9米），农桥6座（宽3米，长2米）设计流量0.9m³/s，闸口2座。</t>
  </si>
  <si>
    <t>预计吸纳当地低收入群众务工人数89人，发放劳务报酬143万元</t>
  </si>
  <si>
    <t>和田县拉依喀乡人民政府</t>
  </si>
  <si>
    <t>653221-2026-JT-012</t>
  </si>
  <si>
    <t>和田县吾宗肖乡2026年农村道路建设中央财政以工代赈项目</t>
  </si>
  <si>
    <t>新建水泥道路4.6公里（宽3.5米），设涵洞22处。</t>
  </si>
  <si>
    <t>预计吸纳当地低收入群众务工人数76人，发放劳务报酬122万元</t>
  </si>
  <si>
    <t>653221-2026-JT-013</t>
  </si>
  <si>
    <t>和田县塔瓦库勒乡2026年农村产业道路建设中央财政以工代赈项目</t>
  </si>
  <si>
    <t>塔瓦库勒乡</t>
  </si>
  <si>
    <t>新建水泥道路5.6公里（宽4米），设过路涵管8处。</t>
  </si>
  <si>
    <t>653221-2026-QT-001</t>
  </si>
  <si>
    <t>和田县2026年低氟边销茶入户项目</t>
  </si>
  <si>
    <t>其他类</t>
  </si>
  <si>
    <t>全县</t>
  </si>
  <si>
    <t>向全县在册的监测户每户发放合格的低氟茶1公斤。</t>
  </si>
  <si>
    <t>进一步改变困难群众的饮茶习惯</t>
  </si>
  <si>
    <t>县委统战部</t>
  </si>
  <si>
    <t>少数民族发展资金</t>
  </si>
  <si>
    <t>653221-2026-CY-019</t>
  </si>
  <si>
    <t>和田县英艾日克乡创业基地建设项目</t>
  </si>
  <si>
    <t>英艾日克乡巴西阔尕其村</t>
  </si>
  <si>
    <t>建设3000平方米创业基地及水电等附属配套设施。</t>
  </si>
  <si>
    <t>进一步增加村集体经济收入，预计每年可为村集体带来20万元以上，带动村内就业15人，人均收入可达3000元以上。</t>
  </si>
  <si>
    <t>和田县英艾日克乡人民政府</t>
  </si>
  <si>
    <t>653221-2026-CY-007</t>
  </si>
  <si>
    <t>和田县拉依喀乡创业就业基地建设项目</t>
  </si>
  <si>
    <t>拉依喀乡恰喀村</t>
  </si>
  <si>
    <t>新建创业就业基地1600平方米，配套水、电、消防等附属设施设备。</t>
  </si>
  <si>
    <t>项目运营后，增加村集体经济收入，促使项目村更好的开展好各项村级事务。同时，可结合项目村实际，设立公益性岗位，促使项目村农民不适合外出人员仍可通过劳动获得工资性受益。</t>
  </si>
  <si>
    <t>和田县商务和工业信息化局</t>
  </si>
  <si>
    <t>653221-2026-CY-038</t>
  </si>
  <si>
    <t>和田县“832”平台产业帮扶项目</t>
  </si>
  <si>
    <t>和田县</t>
  </si>
  <si>
    <t>围绕“832”平台，协作消费帮扶、打造区域品牌提升、产销对接、物流体系打造、运营提升，重点打造和田县农副特色产品品牌化升级，主导产业深化“延链、补链、强链”合作，全力助推和田县特色产业加速转型升级，实现“商品卖出去、客人迎进来”的目标。</t>
  </si>
  <si>
    <t>全力助推和田县特色产业加速转型升级，实现“商品卖出去、客人迎进来”的目标。</t>
  </si>
  <si>
    <t>和田县供销社</t>
  </si>
  <si>
    <t>653221-2026-CY-036</t>
  </si>
  <si>
    <t>和田县园艺场测土配方施肥</t>
  </si>
  <si>
    <t>和田县园艺场</t>
  </si>
  <si>
    <t>对和田县园艺场3000亩地进行测土配方施肥。</t>
  </si>
  <si>
    <t>通过测土化验分析土壤中缺少什么元素需要补充多少，满足农作物的需要，达到提高肥料利用率和减少用量，提高产量，改善品质，达到节支增收的目的。</t>
  </si>
  <si>
    <t>国有农场资金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</si>
</sst>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黑体"/>
      <charset val="134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20"/>
      <name val="方正黑体_GBK"/>
      <charset val="134"/>
    </font>
    <font>
      <sz val="14"/>
      <name val="方正黑体_GBK"/>
      <charset val="134"/>
    </font>
    <font>
      <sz val="36"/>
      <name val="方正小标宋_GBK"/>
      <charset val="134"/>
    </font>
    <font>
      <b/>
      <sz val="16"/>
      <name val="黑体"/>
      <charset val="134"/>
    </font>
    <font>
      <b/>
      <sz val="14"/>
      <name val="黑体"/>
      <charset val="134"/>
    </font>
    <font>
      <sz val="12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49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>
      <alignment vertical="center"/>
    </xf>
    <xf numFmtId="0" fontId="1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00B0F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40"/>
  <sheetViews>
    <sheetView tabSelected="1" view="pageBreakPreview" zoomScale="40" zoomScaleNormal="60" topLeftCell="A13" workbookViewId="0">
      <selection activeCell="E18" sqref="E18"/>
    </sheetView>
  </sheetViews>
  <sheetFormatPr defaultColWidth="9" defaultRowHeight="17.5"/>
  <cols>
    <col min="1" max="1" width="4.47272727272727" style="4" customWidth="1"/>
    <col min="2" max="2" width="14.2545454545455" style="5" customWidth="1"/>
    <col min="3" max="3" width="30.5727272727273" style="6" customWidth="1"/>
    <col min="4" max="4" width="10.6818181818182" style="5" customWidth="1"/>
    <col min="5" max="5" width="42.5" style="7" customWidth="1"/>
    <col min="6" max="6" width="94.5454545454545" style="8" customWidth="1"/>
    <col min="7" max="7" width="14.7818181818182" style="9" customWidth="1"/>
    <col min="8" max="9" width="14.7818181818182" style="10" customWidth="1"/>
    <col min="10" max="10" width="14.7818181818182" style="11" hidden="1" customWidth="1"/>
    <col min="11" max="11" width="10.2" style="1" customWidth="1"/>
    <col min="12" max="12" width="10.2" style="1" hidden="1" customWidth="1"/>
    <col min="13" max="13" width="10.5909090909091" style="1" customWidth="1"/>
    <col min="14" max="14" width="13.1818181818182" style="1" customWidth="1"/>
    <col min="15" max="15" width="9.31818181818182" style="1" hidden="1" customWidth="1"/>
    <col min="16" max="16" width="11.1090909090909" style="1" hidden="1" customWidth="1"/>
    <col min="17" max="17" width="13.4090909090909" style="12" hidden="1" customWidth="1"/>
    <col min="18" max="18" width="8.66363636363636" style="13" hidden="1" customWidth="1"/>
    <col min="19" max="19" width="9.38181818181818" style="12" hidden="1" customWidth="1"/>
    <col min="20" max="21" width="8.66363636363636" style="12" hidden="1" customWidth="1"/>
    <col min="22" max="22" width="79.4" style="7" customWidth="1"/>
    <col min="23" max="23" width="25.1181818181818" style="14" customWidth="1"/>
    <col min="24" max="25" width="16.3636363636364" style="1" customWidth="1"/>
    <col min="26" max="16307" width="9" style="1"/>
    <col min="16308" max="16308" width="30.1090909090909" style="1"/>
    <col min="16309" max="16384" width="9" style="1"/>
  </cols>
  <sheetData>
    <row r="1" s="1" customFormat="1" ht="47" customHeight="1" spans="1:24">
      <c r="A1" s="15" t="s">
        <v>0</v>
      </c>
      <c r="B1" s="15"/>
      <c r="C1" s="16"/>
      <c r="D1" s="15"/>
      <c r="E1" s="15"/>
      <c r="F1" s="15"/>
      <c r="G1" s="17"/>
      <c r="H1" s="17"/>
      <c r="I1" s="17"/>
      <c r="J1" s="17"/>
      <c r="K1" s="15"/>
      <c r="L1" s="15"/>
      <c r="M1" s="15"/>
      <c r="N1" s="15"/>
      <c r="O1" s="15"/>
      <c r="P1" s="15"/>
      <c r="Q1" s="15"/>
      <c r="R1" s="41"/>
      <c r="S1" s="15"/>
      <c r="T1" s="15"/>
      <c r="U1" s="15"/>
      <c r="V1" s="15"/>
      <c r="W1" s="42"/>
      <c r="X1" s="15"/>
    </row>
    <row r="2" s="1" customFormat="1" ht="65" customHeight="1" spans="1: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="2" customFormat="1" ht="25" customHeight="1" spans="1:25">
      <c r="A3" s="19" t="s">
        <v>2</v>
      </c>
      <c r="B3" s="19" t="s">
        <v>3</v>
      </c>
      <c r="C3" s="20" t="s">
        <v>4</v>
      </c>
      <c r="D3" s="19" t="s">
        <v>5</v>
      </c>
      <c r="E3" s="19" t="s">
        <v>6</v>
      </c>
      <c r="F3" s="19" t="s">
        <v>7</v>
      </c>
      <c r="G3" s="21" t="s">
        <v>8</v>
      </c>
      <c r="H3" s="22" t="s">
        <v>9</v>
      </c>
      <c r="I3" s="22"/>
      <c r="J3" s="22"/>
      <c r="K3" s="36"/>
      <c r="L3" s="36"/>
      <c r="M3" s="36"/>
      <c r="N3" s="36"/>
      <c r="O3" s="36"/>
      <c r="P3" s="19" t="s">
        <v>10</v>
      </c>
      <c r="Q3" s="43" t="s">
        <v>11</v>
      </c>
      <c r="R3" s="43" t="s">
        <v>12</v>
      </c>
      <c r="S3" s="43" t="s">
        <v>13</v>
      </c>
      <c r="T3" s="43" t="s">
        <v>14</v>
      </c>
      <c r="U3" s="43" t="s">
        <v>15</v>
      </c>
      <c r="V3" s="19" t="s">
        <v>16</v>
      </c>
      <c r="W3" s="36" t="s">
        <v>17</v>
      </c>
      <c r="X3" s="19" t="s">
        <v>18</v>
      </c>
      <c r="Y3" s="36" t="s">
        <v>19</v>
      </c>
    </row>
    <row r="4" s="2" customFormat="1" ht="25" customHeight="1" spans="1:25">
      <c r="A4" s="23"/>
      <c r="B4" s="23"/>
      <c r="C4" s="24"/>
      <c r="D4" s="23"/>
      <c r="E4" s="23"/>
      <c r="F4" s="23"/>
      <c r="G4" s="25"/>
      <c r="H4" s="22" t="s">
        <v>20</v>
      </c>
      <c r="I4" s="22"/>
      <c r="J4" s="22"/>
      <c r="K4" s="36"/>
      <c r="L4" s="36"/>
      <c r="M4" s="36"/>
      <c r="N4" s="36"/>
      <c r="O4" s="36"/>
      <c r="P4" s="23"/>
      <c r="Q4" s="44"/>
      <c r="R4" s="44"/>
      <c r="S4" s="44"/>
      <c r="T4" s="44"/>
      <c r="U4" s="44"/>
      <c r="V4" s="23"/>
      <c r="W4" s="36"/>
      <c r="X4" s="23"/>
      <c r="Y4" s="36"/>
    </row>
    <row r="5" s="2" customFormat="1" ht="40" customHeight="1" spans="1:25">
      <c r="A5" s="23"/>
      <c r="B5" s="23"/>
      <c r="C5" s="24"/>
      <c r="D5" s="23"/>
      <c r="E5" s="23"/>
      <c r="F5" s="23"/>
      <c r="G5" s="25"/>
      <c r="H5" s="22" t="s">
        <v>21</v>
      </c>
      <c r="I5" s="22" t="s">
        <v>22</v>
      </c>
      <c r="J5" s="22"/>
      <c r="K5" s="19" t="s">
        <v>23</v>
      </c>
      <c r="L5" s="37"/>
      <c r="M5" s="36" t="s">
        <v>24</v>
      </c>
      <c r="N5" s="36" t="s">
        <v>25</v>
      </c>
      <c r="O5" s="36" t="s">
        <v>26</v>
      </c>
      <c r="P5" s="23"/>
      <c r="Q5" s="44"/>
      <c r="R5" s="44"/>
      <c r="S5" s="44"/>
      <c r="T5" s="44"/>
      <c r="U5" s="44"/>
      <c r="V5" s="23"/>
      <c r="W5" s="36"/>
      <c r="X5" s="23"/>
      <c r="Y5" s="36"/>
    </row>
    <row r="6" s="2" customFormat="1" ht="45" customHeight="1" spans="1:25">
      <c r="A6" s="26"/>
      <c r="B6" s="26"/>
      <c r="C6" s="27"/>
      <c r="D6" s="26"/>
      <c r="E6" s="26"/>
      <c r="F6" s="26"/>
      <c r="G6" s="28"/>
      <c r="H6" s="22"/>
      <c r="I6" s="22" t="s">
        <v>27</v>
      </c>
      <c r="J6" s="22" t="s">
        <v>28</v>
      </c>
      <c r="K6" s="26"/>
      <c r="L6" s="37"/>
      <c r="M6" s="36"/>
      <c r="N6" s="36"/>
      <c r="O6" s="36"/>
      <c r="P6" s="26"/>
      <c r="Q6" s="45"/>
      <c r="R6" s="45"/>
      <c r="S6" s="45"/>
      <c r="T6" s="45"/>
      <c r="U6" s="45"/>
      <c r="V6" s="26"/>
      <c r="W6" s="36"/>
      <c r="X6" s="26"/>
      <c r="Y6" s="36"/>
    </row>
    <row r="7" s="2" customFormat="1" ht="51" customHeight="1" spans="1:25">
      <c r="A7" s="29" t="s">
        <v>29</v>
      </c>
      <c r="B7" s="30"/>
      <c r="C7" s="31"/>
      <c r="D7" s="30"/>
      <c r="E7" s="30"/>
      <c r="F7" s="32"/>
      <c r="G7" s="28">
        <f t="shared" ref="G7:O7" si="0">SUBTOTAL(9,G8:G40)</f>
        <v>39498.84</v>
      </c>
      <c r="H7" s="28">
        <f t="shared" si="0"/>
        <v>28752</v>
      </c>
      <c r="I7" s="28">
        <f t="shared" si="0"/>
        <v>26085</v>
      </c>
      <c r="J7" s="28">
        <f t="shared" si="0"/>
        <v>0</v>
      </c>
      <c r="K7" s="28">
        <f t="shared" si="0"/>
        <v>1235</v>
      </c>
      <c r="L7" s="28">
        <f t="shared" si="0"/>
        <v>0</v>
      </c>
      <c r="M7" s="28">
        <f t="shared" si="0"/>
        <v>1387</v>
      </c>
      <c r="N7" s="28">
        <f t="shared" si="0"/>
        <v>45</v>
      </c>
      <c r="O7" s="28">
        <f t="shared" si="0"/>
        <v>0</v>
      </c>
      <c r="P7" s="26"/>
      <c r="Q7" s="45"/>
      <c r="R7" s="45"/>
      <c r="S7" s="45"/>
      <c r="T7" s="45"/>
      <c r="U7" s="45"/>
      <c r="V7" s="26"/>
      <c r="W7" s="46"/>
      <c r="X7" s="26"/>
      <c r="Y7" s="47"/>
    </row>
    <row r="8" s="3" customFormat="1" ht="138" customHeight="1" spans="1:25">
      <c r="A8" s="33">
        <v>1</v>
      </c>
      <c r="B8" s="34" t="s">
        <v>30</v>
      </c>
      <c r="C8" s="34" t="s">
        <v>31</v>
      </c>
      <c r="D8" s="34" t="s">
        <v>32</v>
      </c>
      <c r="E8" s="34" t="s">
        <v>33</v>
      </c>
      <c r="F8" s="35" t="s">
        <v>34</v>
      </c>
      <c r="G8" s="33">
        <v>1400</v>
      </c>
      <c r="H8" s="33">
        <f t="shared" ref="H8:H13" si="1">I8+J8+K8+L8+M8+N8+O8</f>
        <v>900</v>
      </c>
      <c r="I8" s="33">
        <v>900</v>
      </c>
      <c r="J8" s="38"/>
      <c r="K8" s="39"/>
      <c r="L8" s="40"/>
      <c r="M8" s="40"/>
      <c r="N8" s="40"/>
      <c r="O8" s="40"/>
      <c r="P8" s="34" t="s">
        <v>35</v>
      </c>
      <c r="Q8" s="33">
        <v>70</v>
      </c>
      <c r="R8" s="33" t="s">
        <v>36</v>
      </c>
      <c r="S8" s="33" t="s">
        <v>37</v>
      </c>
      <c r="T8" s="33" t="s">
        <v>38</v>
      </c>
      <c r="U8" s="33" t="s">
        <v>36</v>
      </c>
      <c r="V8" s="35" t="s">
        <v>39</v>
      </c>
      <c r="W8" s="34" t="s">
        <v>40</v>
      </c>
      <c r="X8" s="34" t="s">
        <v>41</v>
      </c>
      <c r="Y8" s="34" t="s">
        <v>42</v>
      </c>
    </row>
    <row r="9" s="3" customFormat="1" ht="74" customHeight="1" spans="1:25">
      <c r="A9" s="33">
        <v>2</v>
      </c>
      <c r="B9" s="34" t="s">
        <v>43</v>
      </c>
      <c r="C9" s="34" t="s">
        <v>44</v>
      </c>
      <c r="D9" s="34" t="s">
        <v>32</v>
      </c>
      <c r="E9" s="34" t="s">
        <v>45</v>
      </c>
      <c r="F9" s="35" t="s">
        <v>46</v>
      </c>
      <c r="G9" s="33">
        <v>1500</v>
      </c>
      <c r="H9" s="33">
        <f t="shared" si="1"/>
        <v>1500</v>
      </c>
      <c r="I9" s="33">
        <v>1500</v>
      </c>
      <c r="J9" s="38"/>
      <c r="K9" s="40"/>
      <c r="L9" s="40"/>
      <c r="M9" s="40"/>
      <c r="N9" s="40"/>
      <c r="O9" s="40"/>
      <c r="P9" s="34" t="s">
        <v>47</v>
      </c>
      <c r="Q9" s="33">
        <v>18000</v>
      </c>
      <c r="R9" s="33" t="s">
        <v>38</v>
      </c>
      <c r="S9" s="33"/>
      <c r="T9" s="33" t="s">
        <v>36</v>
      </c>
      <c r="U9" s="33" t="s">
        <v>36</v>
      </c>
      <c r="V9" s="35" t="s">
        <v>48</v>
      </c>
      <c r="W9" s="34" t="s">
        <v>49</v>
      </c>
      <c r="X9" s="34" t="s">
        <v>49</v>
      </c>
      <c r="Y9" s="48"/>
    </row>
    <row r="10" s="3" customFormat="1" ht="78" customHeight="1" spans="1:25">
      <c r="A10" s="33">
        <v>3</v>
      </c>
      <c r="B10" s="34" t="s">
        <v>50</v>
      </c>
      <c r="C10" s="34" t="s">
        <v>51</v>
      </c>
      <c r="D10" s="34" t="s">
        <v>52</v>
      </c>
      <c r="E10" s="34" t="s">
        <v>45</v>
      </c>
      <c r="F10" s="35" t="s">
        <v>53</v>
      </c>
      <c r="G10" s="33">
        <v>2580</v>
      </c>
      <c r="H10" s="33">
        <f t="shared" si="1"/>
        <v>2580</v>
      </c>
      <c r="I10" s="33">
        <v>2580</v>
      </c>
      <c r="J10" s="38"/>
      <c r="K10" s="40"/>
      <c r="L10" s="40"/>
      <c r="M10" s="40"/>
      <c r="N10" s="40"/>
      <c r="O10" s="40"/>
      <c r="P10" s="34" t="s">
        <v>47</v>
      </c>
      <c r="Q10" s="33">
        <v>8600</v>
      </c>
      <c r="R10" s="33" t="s">
        <v>38</v>
      </c>
      <c r="S10" s="33"/>
      <c r="T10" s="33" t="s">
        <v>36</v>
      </c>
      <c r="U10" s="33" t="s">
        <v>36</v>
      </c>
      <c r="V10" s="35" t="s">
        <v>54</v>
      </c>
      <c r="W10" s="34" t="s">
        <v>55</v>
      </c>
      <c r="X10" s="34" t="s">
        <v>55</v>
      </c>
      <c r="Y10" s="48"/>
    </row>
    <row r="11" s="3" customFormat="1" ht="106" customHeight="1" spans="1:25">
      <c r="A11" s="33">
        <v>4</v>
      </c>
      <c r="B11" s="34" t="s">
        <v>56</v>
      </c>
      <c r="C11" s="34" t="s">
        <v>57</v>
      </c>
      <c r="D11" s="34" t="s">
        <v>58</v>
      </c>
      <c r="E11" s="34" t="s">
        <v>45</v>
      </c>
      <c r="F11" s="35" t="s">
        <v>59</v>
      </c>
      <c r="G11" s="33">
        <v>1575</v>
      </c>
      <c r="H11" s="33">
        <f t="shared" si="1"/>
        <v>1575</v>
      </c>
      <c r="I11" s="33">
        <v>1575</v>
      </c>
      <c r="J11" s="38"/>
      <c r="K11" s="40"/>
      <c r="L11" s="40"/>
      <c r="M11" s="40"/>
      <c r="N11" s="40"/>
      <c r="O11" s="40"/>
      <c r="P11" s="34" t="s">
        <v>35</v>
      </c>
      <c r="Q11" s="33">
        <v>750</v>
      </c>
      <c r="R11" s="33" t="s">
        <v>38</v>
      </c>
      <c r="S11" s="33"/>
      <c r="T11" s="33" t="s">
        <v>36</v>
      </c>
      <c r="U11" s="33" t="s">
        <v>36</v>
      </c>
      <c r="V11" s="35" t="s">
        <v>60</v>
      </c>
      <c r="W11" s="34" t="s">
        <v>61</v>
      </c>
      <c r="X11" s="34" t="s">
        <v>61</v>
      </c>
      <c r="Y11" s="48"/>
    </row>
    <row r="12" s="3" customFormat="1" ht="84" spans="1:25">
      <c r="A12" s="33">
        <v>5</v>
      </c>
      <c r="B12" s="34" t="s">
        <v>62</v>
      </c>
      <c r="C12" s="34" t="s">
        <v>63</v>
      </c>
      <c r="D12" s="34" t="s">
        <v>58</v>
      </c>
      <c r="E12" s="34" t="s">
        <v>45</v>
      </c>
      <c r="F12" s="35" t="s">
        <v>64</v>
      </c>
      <c r="G12" s="33">
        <v>2335.2</v>
      </c>
      <c r="H12" s="33">
        <f t="shared" si="1"/>
        <v>2335.2</v>
      </c>
      <c r="I12" s="33">
        <v>2335.2</v>
      </c>
      <c r="J12" s="38"/>
      <c r="K12" s="40"/>
      <c r="L12" s="40"/>
      <c r="M12" s="40"/>
      <c r="N12" s="40"/>
      <c r="O12" s="40"/>
      <c r="P12" s="34" t="s">
        <v>35</v>
      </c>
      <c r="Q12" s="33">
        <v>1112</v>
      </c>
      <c r="R12" s="33" t="s">
        <v>38</v>
      </c>
      <c r="S12" s="33"/>
      <c r="T12" s="33" t="s">
        <v>36</v>
      </c>
      <c r="U12" s="33" t="s">
        <v>36</v>
      </c>
      <c r="V12" s="35" t="s">
        <v>65</v>
      </c>
      <c r="W12" s="34" t="s">
        <v>66</v>
      </c>
      <c r="X12" s="34" t="s">
        <v>61</v>
      </c>
      <c r="Y12" s="48"/>
    </row>
    <row r="13" s="3" customFormat="1" ht="104" customHeight="1" spans="1:25">
      <c r="A13" s="33">
        <v>6</v>
      </c>
      <c r="B13" s="34" t="s">
        <v>67</v>
      </c>
      <c r="C13" s="34" t="s">
        <v>68</v>
      </c>
      <c r="D13" s="34" t="s">
        <v>58</v>
      </c>
      <c r="E13" s="34" t="s">
        <v>45</v>
      </c>
      <c r="F13" s="35" t="s">
        <v>69</v>
      </c>
      <c r="G13" s="33">
        <v>997.5</v>
      </c>
      <c r="H13" s="33">
        <f t="shared" si="1"/>
        <v>997.5</v>
      </c>
      <c r="I13" s="33">
        <v>997.5</v>
      </c>
      <c r="J13" s="38"/>
      <c r="K13" s="40"/>
      <c r="L13" s="40"/>
      <c r="M13" s="40"/>
      <c r="N13" s="40"/>
      <c r="O13" s="40"/>
      <c r="P13" s="34" t="s">
        <v>35</v>
      </c>
      <c r="Q13" s="33">
        <v>475</v>
      </c>
      <c r="R13" s="33" t="s">
        <v>38</v>
      </c>
      <c r="S13" s="33"/>
      <c r="T13" s="33" t="s">
        <v>36</v>
      </c>
      <c r="U13" s="33" t="s">
        <v>36</v>
      </c>
      <c r="V13" s="35" t="s">
        <v>70</v>
      </c>
      <c r="W13" s="34" t="s">
        <v>71</v>
      </c>
      <c r="X13" s="34" t="s">
        <v>61</v>
      </c>
      <c r="Y13" s="48"/>
    </row>
    <row r="14" s="3" customFormat="1" ht="127" customHeight="1" spans="1:25">
      <c r="A14" s="33">
        <v>7</v>
      </c>
      <c r="B14" s="34" t="s">
        <v>72</v>
      </c>
      <c r="C14" s="34" t="s">
        <v>73</v>
      </c>
      <c r="D14" s="34" t="s">
        <v>32</v>
      </c>
      <c r="E14" s="34" t="s">
        <v>74</v>
      </c>
      <c r="F14" s="35" t="s">
        <v>75</v>
      </c>
      <c r="G14" s="33">
        <v>1500</v>
      </c>
      <c r="H14" s="33">
        <f t="shared" ref="H14:H40" si="2">I14+J14+K14+L14+M14+N14+O14</f>
        <v>980</v>
      </c>
      <c r="I14" s="33">
        <v>980</v>
      </c>
      <c r="J14" s="38"/>
      <c r="K14" s="40"/>
      <c r="L14" s="40"/>
      <c r="M14" s="40"/>
      <c r="N14" s="40"/>
      <c r="O14" s="40"/>
      <c r="P14" s="34" t="s">
        <v>35</v>
      </c>
      <c r="Q14" s="33">
        <v>100</v>
      </c>
      <c r="R14" s="33" t="s">
        <v>36</v>
      </c>
      <c r="S14" s="33" t="s">
        <v>37</v>
      </c>
      <c r="T14" s="33" t="s">
        <v>38</v>
      </c>
      <c r="U14" s="33" t="s">
        <v>36</v>
      </c>
      <c r="V14" s="35" t="s">
        <v>76</v>
      </c>
      <c r="W14" s="34" t="s">
        <v>77</v>
      </c>
      <c r="X14" s="34" t="s">
        <v>41</v>
      </c>
      <c r="Y14" s="34" t="s">
        <v>78</v>
      </c>
    </row>
    <row r="15" s="3" customFormat="1" ht="96" customHeight="1" spans="1:25">
      <c r="A15" s="33">
        <v>8</v>
      </c>
      <c r="B15" s="34" t="s">
        <v>79</v>
      </c>
      <c r="C15" s="34" t="s">
        <v>80</v>
      </c>
      <c r="D15" s="34" t="s">
        <v>32</v>
      </c>
      <c r="E15" s="34" t="s">
        <v>81</v>
      </c>
      <c r="F15" s="35" t="s">
        <v>82</v>
      </c>
      <c r="G15" s="33">
        <v>1500</v>
      </c>
      <c r="H15" s="33">
        <f t="shared" si="2"/>
        <v>980</v>
      </c>
      <c r="I15" s="33">
        <v>980</v>
      </c>
      <c r="J15" s="38"/>
      <c r="K15" s="34"/>
      <c r="L15" s="40"/>
      <c r="M15" s="40"/>
      <c r="N15" s="40"/>
      <c r="O15" s="40"/>
      <c r="P15" s="34" t="s">
        <v>83</v>
      </c>
      <c r="Q15" s="33">
        <v>100</v>
      </c>
      <c r="R15" s="33" t="s">
        <v>36</v>
      </c>
      <c r="S15" s="33" t="s">
        <v>37</v>
      </c>
      <c r="T15" s="33" t="s">
        <v>38</v>
      </c>
      <c r="U15" s="33" t="s">
        <v>36</v>
      </c>
      <c r="V15" s="35" t="s">
        <v>84</v>
      </c>
      <c r="W15" s="34" t="s">
        <v>85</v>
      </c>
      <c r="X15" s="34" t="s">
        <v>41</v>
      </c>
      <c r="Y15" s="34" t="s">
        <v>78</v>
      </c>
    </row>
    <row r="16" s="3" customFormat="1" ht="126" spans="1:25">
      <c r="A16" s="33">
        <v>9</v>
      </c>
      <c r="B16" s="34" t="s">
        <v>86</v>
      </c>
      <c r="C16" s="34" t="s">
        <v>87</v>
      </c>
      <c r="D16" s="34" t="s">
        <v>32</v>
      </c>
      <c r="E16" s="34" t="s">
        <v>88</v>
      </c>
      <c r="F16" s="35" t="s">
        <v>89</v>
      </c>
      <c r="G16" s="33">
        <v>997</v>
      </c>
      <c r="H16" s="33">
        <f t="shared" si="2"/>
        <v>997</v>
      </c>
      <c r="I16" s="33">
        <v>997</v>
      </c>
      <c r="J16" s="38"/>
      <c r="K16" s="34"/>
      <c r="L16" s="40"/>
      <c r="M16" s="40"/>
      <c r="N16" s="40"/>
      <c r="O16" s="40"/>
      <c r="P16" s="34" t="s">
        <v>35</v>
      </c>
      <c r="Q16" s="33">
        <v>2000</v>
      </c>
      <c r="R16" s="33" t="s">
        <v>36</v>
      </c>
      <c r="S16" s="33" t="s">
        <v>90</v>
      </c>
      <c r="T16" s="33" t="s">
        <v>38</v>
      </c>
      <c r="U16" s="33" t="s">
        <v>36</v>
      </c>
      <c r="V16" s="35" t="s">
        <v>91</v>
      </c>
      <c r="W16" s="34" t="s">
        <v>77</v>
      </c>
      <c r="X16" s="34" t="s">
        <v>49</v>
      </c>
      <c r="Y16" s="48"/>
    </row>
    <row r="17" s="3" customFormat="1" ht="111" customHeight="1" spans="1:25">
      <c r="A17" s="33">
        <v>10</v>
      </c>
      <c r="B17" s="34" t="s">
        <v>92</v>
      </c>
      <c r="C17" s="34" t="s">
        <v>93</v>
      </c>
      <c r="D17" s="34" t="s">
        <v>32</v>
      </c>
      <c r="E17" s="34" t="s">
        <v>33</v>
      </c>
      <c r="F17" s="35" t="s">
        <v>94</v>
      </c>
      <c r="G17" s="33">
        <v>723.14</v>
      </c>
      <c r="H17" s="33">
        <f t="shared" si="2"/>
        <v>723.14</v>
      </c>
      <c r="I17" s="33">
        <v>723.14</v>
      </c>
      <c r="J17" s="38"/>
      <c r="K17" s="40"/>
      <c r="L17" s="40"/>
      <c r="M17" s="40"/>
      <c r="N17" s="40"/>
      <c r="O17" s="40"/>
      <c r="P17" s="34" t="s">
        <v>47</v>
      </c>
      <c r="Q17" s="33">
        <v>41000</v>
      </c>
      <c r="R17" s="33" t="s">
        <v>36</v>
      </c>
      <c r="S17" s="33" t="s">
        <v>95</v>
      </c>
      <c r="T17" s="33" t="s">
        <v>38</v>
      </c>
      <c r="U17" s="33" t="s">
        <v>36</v>
      </c>
      <c r="V17" s="35" t="s">
        <v>96</v>
      </c>
      <c r="W17" s="34" t="s">
        <v>97</v>
      </c>
      <c r="X17" s="34" t="s">
        <v>97</v>
      </c>
      <c r="Y17" s="48"/>
    </row>
    <row r="18" s="3" customFormat="1" ht="273" customHeight="1" spans="1:25">
      <c r="A18" s="33">
        <v>11</v>
      </c>
      <c r="B18" s="34" t="s">
        <v>98</v>
      </c>
      <c r="C18" s="34" t="s">
        <v>99</v>
      </c>
      <c r="D18" s="34" t="s">
        <v>100</v>
      </c>
      <c r="E18" s="34" t="s">
        <v>101</v>
      </c>
      <c r="F18" s="35" t="s">
        <v>102</v>
      </c>
      <c r="G18" s="33">
        <v>5000</v>
      </c>
      <c r="H18" s="33">
        <f t="shared" si="2"/>
        <v>846.16</v>
      </c>
      <c r="I18" s="33">
        <f>970+272.96-416+19.2</f>
        <v>846.16</v>
      </c>
      <c r="J18" s="33"/>
      <c r="K18" s="40"/>
      <c r="L18" s="40"/>
      <c r="M18" s="40"/>
      <c r="N18" s="40"/>
      <c r="O18" s="40"/>
      <c r="P18" s="34" t="s">
        <v>83</v>
      </c>
      <c r="Q18" s="33">
        <v>200</v>
      </c>
      <c r="R18" s="33" t="s">
        <v>36</v>
      </c>
      <c r="S18" s="33"/>
      <c r="T18" s="33" t="s">
        <v>38</v>
      </c>
      <c r="U18" s="33" t="s">
        <v>36</v>
      </c>
      <c r="V18" s="35" t="s">
        <v>103</v>
      </c>
      <c r="W18" s="34" t="s">
        <v>104</v>
      </c>
      <c r="X18" s="34" t="s">
        <v>104</v>
      </c>
      <c r="Y18" s="48"/>
    </row>
    <row r="19" s="3" customFormat="1" ht="63" spans="1:25">
      <c r="A19" s="33">
        <v>12</v>
      </c>
      <c r="B19" s="34" t="s">
        <v>105</v>
      </c>
      <c r="C19" s="34" t="s">
        <v>106</v>
      </c>
      <c r="D19" s="34" t="s">
        <v>100</v>
      </c>
      <c r="E19" s="34" t="s">
        <v>107</v>
      </c>
      <c r="F19" s="35" t="s">
        <v>108</v>
      </c>
      <c r="G19" s="33">
        <v>6000</v>
      </c>
      <c r="H19" s="33">
        <f t="shared" si="2"/>
        <v>1000</v>
      </c>
      <c r="I19" s="33">
        <v>1000</v>
      </c>
      <c r="J19" s="33"/>
      <c r="K19" s="40"/>
      <c r="L19" s="40"/>
      <c r="M19" s="40"/>
      <c r="N19" s="40"/>
      <c r="O19" s="40"/>
      <c r="P19" s="34" t="s">
        <v>83</v>
      </c>
      <c r="Q19" s="33">
        <v>3000</v>
      </c>
      <c r="R19" s="33" t="s">
        <v>36</v>
      </c>
      <c r="S19" s="33"/>
      <c r="T19" s="33" t="s">
        <v>38</v>
      </c>
      <c r="U19" s="33" t="s">
        <v>36</v>
      </c>
      <c r="V19" s="35" t="s">
        <v>109</v>
      </c>
      <c r="W19" s="34" t="s">
        <v>104</v>
      </c>
      <c r="X19" s="34" t="s">
        <v>104</v>
      </c>
      <c r="Y19" s="48"/>
    </row>
    <row r="20" s="3" customFormat="1" ht="105" spans="1:25">
      <c r="A20" s="33">
        <v>13</v>
      </c>
      <c r="B20" s="34" t="s">
        <v>110</v>
      </c>
      <c r="C20" s="34" t="s">
        <v>111</v>
      </c>
      <c r="D20" s="34" t="s">
        <v>32</v>
      </c>
      <c r="E20" s="34" t="s">
        <v>112</v>
      </c>
      <c r="F20" s="35" t="s">
        <v>113</v>
      </c>
      <c r="G20" s="33">
        <v>990</v>
      </c>
      <c r="H20" s="33">
        <f t="shared" si="2"/>
        <v>990</v>
      </c>
      <c r="I20" s="33">
        <v>990</v>
      </c>
      <c r="J20" s="38"/>
      <c r="K20" s="34"/>
      <c r="L20" s="40"/>
      <c r="M20" s="40"/>
      <c r="N20" s="40"/>
      <c r="O20" s="40"/>
      <c r="P20" s="34" t="s">
        <v>114</v>
      </c>
      <c r="Q20" s="33">
        <v>50</v>
      </c>
      <c r="R20" s="33" t="s">
        <v>36</v>
      </c>
      <c r="S20" s="33" t="s">
        <v>115</v>
      </c>
      <c r="T20" s="33" t="s">
        <v>38</v>
      </c>
      <c r="U20" s="33" t="s">
        <v>36</v>
      </c>
      <c r="V20" s="35" t="s">
        <v>116</v>
      </c>
      <c r="W20" s="34" t="s">
        <v>117</v>
      </c>
      <c r="X20" s="34" t="s">
        <v>41</v>
      </c>
      <c r="Y20" s="48"/>
    </row>
    <row r="21" s="3" customFormat="1" ht="148" customHeight="1" spans="1:25">
      <c r="A21" s="33">
        <v>14</v>
      </c>
      <c r="B21" s="34" t="s">
        <v>118</v>
      </c>
      <c r="C21" s="34" t="s">
        <v>119</v>
      </c>
      <c r="D21" s="34" t="s">
        <v>32</v>
      </c>
      <c r="E21" s="34" t="s">
        <v>120</v>
      </c>
      <c r="F21" s="35" t="s">
        <v>121</v>
      </c>
      <c r="G21" s="33">
        <v>2900</v>
      </c>
      <c r="H21" s="33">
        <f t="shared" si="2"/>
        <v>2900</v>
      </c>
      <c r="I21" s="33">
        <v>2900</v>
      </c>
      <c r="J21" s="38"/>
      <c r="K21" s="40"/>
      <c r="L21" s="40"/>
      <c r="M21" s="40"/>
      <c r="N21" s="40"/>
      <c r="O21" s="40"/>
      <c r="P21" s="34" t="s">
        <v>83</v>
      </c>
      <c r="Q21" s="33">
        <v>1200</v>
      </c>
      <c r="R21" s="33" t="s">
        <v>36</v>
      </c>
      <c r="S21" s="33" t="s">
        <v>37</v>
      </c>
      <c r="T21" s="33" t="s">
        <v>38</v>
      </c>
      <c r="U21" s="33" t="s">
        <v>36</v>
      </c>
      <c r="V21" s="35" t="s">
        <v>122</v>
      </c>
      <c r="W21" s="34" t="s">
        <v>123</v>
      </c>
      <c r="X21" s="34" t="s">
        <v>41</v>
      </c>
      <c r="Y21" s="48"/>
    </row>
    <row r="22" s="3" customFormat="1" ht="178" customHeight="1" spans="1:25">
      <c r="A22" s="33">
        <v>15</v>
      </c>
      <c r="B22" s="34" t="s">
        <v>124</v>
      </c>
      <c r="C22" s="34" t="s">
        <v>125</v>
      </c>
      <c r="D22" s="34" t="s">
        <v>32</v>
      </c>
      <c r="E22" s="34" t="s">
        <v>126</v>
      </c>
      <c r="F22" s="35" t="s">
        <v>127</v>
      </c>
      <c r="G22" s="33">
        <v>1500</v>
      </c>
      <c r="H22" s="33">
        <f t="shared" si="2"/>
        <v>1500</v>
      </c>
      <c r="I22" s="33">
        <v>1500</v>
      </c>
      <c r="J22" s="38"/>
      <c r="K22" s="34"/>
      <c r="L22" s="40"/>
      <c r="M22" s="40"/>
      <c r="N22" s="40"/>
      <c r="O22" s="40"/>
      <c r="P22" s="34" t="s">
        <v>35</v>
      </c>
      <c r="Q22" s="33">
        <v>300</v>
      </c>
      <c r="R22" s="33" t="s">
        <v>36</v>
      </c>
      <c r="S22" s="33" t="s">
        <v>128</v>
      </c>
      <c r="T22" s="33" t="s">
        <v>38</v>
      </c>
      <c r="U22" s="33" t="s">
        <v>36</v>
      </c>
      <c r="V22" s="35" t="s">
        <v>129</v>
      </c>
      <c r="W22" s="34" t="s">
        <v>130</v>
      </c>
      <c r="X22" s="34" t="s">
        <v>41</v>
      </c>
      <c r="Y22" s="48"/>
    </row>
    <row r="23" s="3" customFormat="1" ht="93" customHeight="1" spans="1:25">
      <c r="A23" s="33">
        <v>16</v>
      </c>
      <c r="B23" s="34" t="s">
        <v>131</v>
      </c>
      <c r="C23" s="34" t="s">
        <v>132</v>
      </c>
      <c r="D23" s="34" t="s">
        <v>32</v>
      </c>
      <c r="E23" s="34" t="s">
        <v>133</v>
      </c>
      <c r="F23" s="35" t="s">
        <v>134</v>
      </c>
      <c r="G23" s="33">
        <v>200</v>
      </c>
      <c r="H23" s="33">
        <f t="shared" si="2"/>
        <v>200</v>
      </c>
      <c r="I23" s="33">
        <v>200</v>
      </c>
      <c r="J23" s="38"/>
      <c r="K23" s="40"/>
      <c r="L23" s="40"/>
      <c r="M23" s="34"/>
      <c r="N23" s="40"/>
      <c r="O23" s="40"/>
      <c r="P23" s="34" t="s">
        <v>135</v>
      </c>
      <c r="Q23" s="33">
        <v>3578</v>
      </c>
      <c r="R23" s="33" t="s">
        <v>36</v>
      </c>
      <c r="S23" s="33" t="s">
        <v>136</v>
      </c>
      <c r="T23" s="33" t="s">
        <v>38</v>
      </c>
      <c r="U23" s="33" t="s">
        <v>36</v>
      </c>
      <c r="V23" s="35" t="s">
        <v>137</v>
      </c>
      <c r="W23" s="34" t="s">
        <v>138</v>
      </c>
      <c r="X23" s="34" t="s">
        <v>49</v>
      </c>
      <c r="Y23" s="48"/>
    </row>
    <row r="24" s="3" customFormat="1" ht="81" customHeight="1" spans="1:25">
      <c r="A24" s="33">
        <v>17</v>
      </c>
      <c r="B24" s="34" t="s">
        <v>139</v>
      </c>
      <c r="C24" s="34" t="s">
        <v>140</v>
      </c>
      <c r="D24" s="34" t="s">
        <v>32</v>
      </c>
      <c r="E24" s="34" t="s">
        <v>141</v>
      </c>
      <c r="F24" s="35" t="s">
        <v>142</v>
      </c>
      <c r="G24" s="33">
        <v>60</v>
      </c>
      <c r="H24" s="33">
        <f t="shared" si="2"/>
        <v>60</v>
      </c>
      <c r="I24" s="33">
        <v>60</v>
      </c>
      <c r="J24" s="38"/>
      <c r="K24" s="40"/>
      <c r="L24" s="40"/>
      <c r="M24" s="34"/>
      <c r="N24" s="40"/>
      <c r="O24" s="40"/>
      <c r="P24" s="34" t="s">
        <v>143</v>
      </c>
      <c r="Q24" s="33">
        <v>320</v>
      </c>
      <c r="R24" s="33" t="s">
        <v>36</v>
      </c>
      <c r="S24" s="33" t="s">
        <v>144</v>
      </c>
      <c r="T24" s="33" t="s">
        <v>38</v>
      </c>
      <c r="U24" s="33" t="s">
        <v>36</v>
      </c>
      <c r="V24" s="35" t="s">
        <v>145</v>
      </c>
      <c r="W24" s="34" t="s">
        <v>146</v>
      </c>
      <c r="X24" s="34" t="s">
        <v>49</v>
      </c>
      <c r="Y24" s="48"/>
    </row>
    <row r="25" s="3" customFormat="1" ht="84" spans="1:25">
      <c r="A25" s="33">
        <v>18</v>
      </c>
      <c r="B25" s="34" t="s">
        <v>147</v>
      </c>
      <c r="C25" s="34" t="s">
        <v>148</v>
      </c>
      <c r="D25" s="34" t="s">
        <v>32</v>
      </c>
      <c r="E25" s="34" t="s">
        <v>149</v>
      </c>
      <c r="F25" s="35" t="s">
        <v>150</v>
      </c>
      <c r="G25" s="33">
        <v>129</v>
      </c>
      <c r="H25" s="33">
        <f t="shared" si="2"/>
        <v>129</v>
      </c>
      <c r="I25" s="33">
        <v>129</v>
      </c>
      <c r="J25" s="38"/>
      <c r="K25" s="40"/>
      <c r="L25" s="40"/>
      <c r="M25" s="40"/>
      <c r="N25" s="40"/>
      <c r="O25" s="40"/>
      <c r="P25" s="34" t="s">
        <v>143</v>
      </c>
      <c r="Q25" s="33">
        <v>4758</v>
      </c>
      <c r="R25" s="33" t="s">
        <v>36</v>
      </c>
      <c r="S25" s="33" t="s">
        <v>136</v>
      </c>
      <c r="T25" s="33" t="s">
        <v>38</v>
      </c>
      <c r="U25" s="33" t="s">
        <v>36</v>
      </c>
      <c r="V25" s="35" t="s">
        <v>151</v>
      </c>
      <c r="W25" s="34" t="s">
        <v>123</v>
      </c>
      <c r="X25" s="34" t="s">
        <v>49</v>
      </c>
      <c r="Y25" s="48"/>
    </row>
    <row r="26" s="3" customFormat="1" ht="129" customHeight="1" spans="1:25">
      <c r="A26" s="33">
        <v>19</v>
      </c>
      <c r="B26" s="34" t="s">
        <v>152</v>
      </c>
      <c r="C26" s="34" t="s">
        <v>153</v>
      </c>
      <c r="D26" s="34" t="s">
        <v>32</v>
      </c>
      <c r="E26" s="34" t="s">
        <v>154</v>
      </c>
      <c r="F26" s="35" t="s">
        <v>155</v>
      </c>
      <c r="G26" s="33">
        <v>800</v>
      </c>
      <c r="H26" s="33">
        <f t="shared" si="2"/>
        <v>800</v>
      </c>
      <c r="I26" s="33">
        <v>800</v>
      </c>
      <c r="J26" s="38"/>
      <c r="K26" s="40"/>
      <c r="L26" s="40"/>
      <c r="M26" s="40"/>
      <c r="N26" s="40"/>
      <c r="O26" s="40"/>
      <c r="P26" s="34" t="s">
        <v>156</v>
      </c>
      <c r="Q26" s="33">
        <v>830</v>
      </c>
      <c r="R26" s="33" t="s">
        <v>36</v>
      </c>
      <c r="S26" s="33" t="s">
        <v>157</v>
      </c>
      <c r="T26" s="33" t="s">
        <v>38</v>
      </c>
      <c r="U26" s="33" t="s">
        <v>36</v>
      </c>
      <c r="V26" s="35" t="s">
        <v>158</v>
      </c>
      <c r="W26" s="34" t="s">
        <v>159</v>
      </c>
      <c r="X26" s="34" t="s">
        <v>97</v>
      </c>
      <c r="Y26" s="48"/>
    </row>
    <row r="27" s="3" customFormat="1" ht="111" customHeight="1" spans="1:25">
      <c r="A27" s="33">
        <v>20</v>
      </c>
      <c r="B27" s="34" t="s">
        <v>160</v>
      </c>
      <c r="C27" s="34" t="s">
        <v>161</v>
      </c>
      <c r="D27" s="34" t="s">
        <v>32</v>
      </c>
      <c r="E27" s="34" t="s">
        <v>162</v>
      </c>
      <c r="F27" s="35" t="s">
        <v>163</v>
      </c>
      <c r="G27" s="33">
        <v>416</v>
      </c>
      <c r="H27" s="33">
        <f t="shared" si="2"/>
        <v>416</v>
      </c>
      <c r="I27" s="33">
        <v>416</v>
      </c>
      <c r="J27" s="38"/>
      <c r="K27" s="40"/>
      <c r="L27" s="40"/>
      <c r="M27" s="40"/>
      <c r="N27" s="40"/>
      <c r="O27" s="40"/>
      <c r="P27" s="34" t="s">
        <v>83</v>
      </c>
      <c r="Q27" s="33">
        <v>715</v>
      </c>
      <c r="R27" s="33" t="s">
        <v>36</v>
      </c>
      <c r="S27" s="33" t="s">
        <v>157</v>
      </c>
      <c r="T27" s="33" t="s">
        <v>38</v>
      </c>
      <c r="U27" s="33" t="s">
        <v>36</v>
      </c>
      <c r="V27" s="35" t="s">
        <v>164</v>
      </c>
      <c r="W27" s="34" t="s">
        <v>146</v>
      </c>
      <c r="X27" s="34" t="s">
        <v>97</v>
      </c>
      <c r="Y27" s="40"/>
    </row>
    <row r="28" s="3" customFormat="1" ht="115" customHeight="1" spans="1:25">
      <c r="A28" s="33">
        <v>21</v>
      </c>
      <c r="B28" s="34" t="s">
        <v>165</v>
      </c>
      <c r="C28" s="34" t="s">
        <v>166</v>
      </c>
      <c r="D28" s="34" t="s">
        <v>32</v>
      </c>
      <c r="E28" s="34" t="s">
        <v>167</v>
      </c>
      <c r="F28" s="35" t="s">
        <v>168</v>
      </c>
      <c r="G28" s="33">
        <v>980</v>
      </c>
      <c r="H28" s="33">
        <f t="shared" si="2"/>
        <v>980</v>
      </c>
      <c r="I28" s="33">
        <v>980</v>
      </c>
      <c r="J28" s="38"/>
      <c r="K28" s="40"/>
      <c r="L28" s="40"/>
      <c r="M28" s="40"/>
      <c r="N28" s="40"/>
      <c r="O28" s="40"/>
      <c r="P28" s="34" t="s">
        <v>35</v>
      </c>
      <c r="Q28" s="33">
        <v>761</v>
      </c>
      <c r="R28" s="33" t="s">
        <v>36</v>
      </c>
      <c r="S28" s="33" t="s">
        <v>169</v>
      </c>
      <c r="T28" s="33" t="s">
        <v>38</v>
      </c>
      <c r="U28" s="33" t="s">
        <v>36</v>
      </c>
      <c r="V28" s="35" t="s">
        <v>170</v>
      </c>
      <c r="W28" s="34" t="s">
        <v>123</v>
      </c>
      <c r="X28" s="34" t="s">
        <v>49</v>
      </c>
      <c r="Y28" s="48"/>
    </row>
    <row r="29" s="3" customFormat="1" ht="105" spans="1:25">
      <c r="A29" s="33">
        <v>22</v>
      </c>
      <c r="B29" s="34" t="s">
        <v>171</v>
      </c>
      <c r="C29" s="34" t="s">
        <v>172</v>
      </c>
      <c r="D29" s="34" t="s">
        <v>32</v>
      </c>
      <c r="E29" s="34" t="s">
        <v>173</v>
      </c>
      <c r="F29" s="35" t="s">
        <v>174</v>
      </c>
      <c r="G29" s="33">
        <v>700</v>
      </c>
      <c r="H29" s="33">
        <f t="shared" si="2"/>
        <v>700</v>
      </c>
      <c r="I29" s="33">
        <v>700</v>
      </c>
      <c r="J29" s="38"/>
      <c r="K29" s="40"/>
      <c r="L29" s="40"/>
      <c r="M29" s="40"/>
      <c r="N29" s="40"/>
      <c r="O29" s="40"/>
      <c r="P29" s="34" t="s">
        <v>35</v>
      </c>
      <c r="Q29" s="33">
        <v>30</v>
      </c>
      <c r="R29" s="33" t="s">
        <v>36</v>
      </c>
      <c r="S29" s="33" t="s">
        <v>175</v>
      </c>
      <c r="T29" s="33" t="s">
        <v>38</v>
      </c>
      <c r="U29" s="33" t="s">
        <v>36</v>
      </c>
      <c r="V29" s="35" t="s">
        <v>176</v>
      </c>
      <c r="W29" s="34" t="s">
        <v>146</v>
      </c>
      <c r="X29" s="34" t="s">
        <v>177</v>
      </c>
      <c r="Y29" s="48"/>
    </row>
    <row r="30" s="3" customFormat="1" ht="152" customHeight="1" spans="1:25">
      <c r="A30" s="33">
        <v>23</v>
      </c>
      <c r="B30" s="34" t="s">
        <v>178</v>
      </c>
      <c r="C30" s="34" t="s">
        <v>179</v>
      </c>
      <c r="D30" s="34" t="s">
        <v>32</v>
      </c>
      <c r="E30" s="34" t="s">
        <v>180</v>
      </c>
      <c r="F30" s="35" t="s">
        <v>181</v>
      </c>
      <c r="G30" s="33">
        <v>1800</v>
      </c>
      <c r="H30" s="33">
        <f t="shared" si="2"/>
        <v>1800</v>
      </c>
      <c r="I30" s="33">
        <v>1800</v>
      </c>
      <c r="J30" s="38"/>
      <c r="K30" s="40"/>
      <c r="L30" s="40"/>
      <c r="M30" s="40"/>
      <c r="N30" s="40"/>
      <c r="O30" s="40"/>
      <c r="P30" s="34" t="s">
        <v>35</v>
      </c>
      <c r="Q30" s="33">
        <v>60</v>
      </c>
      <c r="R30" s="33" t="s">
        <v>36</v>
      </c>
      <c r="S30" s="33" t="s">
        <v>182</v>
      </c>
      <c r="T30" s="33" t="s">
        <v>38</v>
      </c>
      <c r="U30" s="33" t="s">
        <v>36</v>
      </c>
      <c r="V30" s="34" t="s">
        <v>183</v>
      </c>
      <c r="W30" s="34" t="s">
        <v>130</v>
      </c>
      <c r="X30" s="34" t="s">
        <v>177</v>
      </c>
      <c r="Y30" s="48"/>
    </row>
    <row r="31" s="3" customFormat="1" ht="225" customHeight="1" spans="1:25">
      <c r="A31" s="33">
        <v>24</v>
      </c>
      <c r="B31" s="34" t="s">
        <v>184</v>
      </c>
      <c r="C31" s="34" t="s">
        <v>185</v>
      </c>
      <c r="D31" s="34" t="s">
        <v>32</v>
      </c>
      <c r="E31" s="34" t="s">
        <v>186</v>
      </c>
      <c r="F31" s="35" t="s">
        <v>187</v>
      </c>
      <c r="G31" s="33">
        <v>196</v>
      </c>
      <c r="H31" s="33">
        <f t="shared" si="2"/>
        <v>196</v>
      </c>
      <c r="I31" s="33">
        <v>196</v>
      </c>
      <c r="J31" s="38"/>
      <c r="K31" s="40"/>
      <c r="L31" s="40"/>
      <c r="M31" s="40"/>
      <c r="N31" s="40"/>
      <c r="O31" s="40"/>
      <c r="P31" s="34" t="s">
        <v>83</v>
      </c>
      <c r="Q31" s="33">
        <v>5</v>
      </c>
      <c r="R31" s="33" t="s">
        <v>36</v>
      </c>
      <c r="S31" s="33" t="s">
        <v>188</v>
      </c>
      <c r="T31" s="33" t="s">
        <v>38</v>
      </c>
      <c r="U31" s="33" t="s">
        <v>36</v>
      </c>
      <c r="V31" s="34" t="s">
        <v>189</v>
      </c>
      <c r="W31" s="34" t="s">
        <v>190</v>
      </c>
      <c r="X31" s="34" t="s">
        <v>49</v>
      </c>
      <c r="Y31" s="48"/>
    </row>
    <row r="32" s="3" customFormat="1" ht="121" customHeight="1" spans="1:25">
      <c r="A32" s="33">
        <v>25</v>
      </c>
      <c r="B32" s="34" t="s">
        <v>191</v>
      </c>
      <c r="C32" s="34" t="s">
        <v>192</v>
      </c>
      <c r="D32" s="34" t="s">
        <v>32</v>
      </c>
      <c r="E32" s="34" t="s">
        <v>193</v>
      </c>
      <c r="F32" s="35" t="s">
        <v>194</v>
      </c>
      <c r="G32" s="33">
        <v>220</v>
      </c>
      <c r="H32" s="33">
        <f t="shared" si="2"/>
        <v>220</v>
      </c>
      <c r="I32" s="33"/>
      <c r="J32" s="38"/>
      <c r="K32" s="40">
        <v>220</v>
      </c>
      <c r="L32" s="40"/>
      <c r="M32" s="40"/>
      <c r="N32" s="40"/>
      <c r="O32" s="40"/>
      <c r="P32" s="34"/>
      <c r="Q32" s="33"/>
      <c r="R32" s="33"/>
      <c r="S32" s="33"/>
      <c r="T32" s="33"/>
      <c r="U32" s="33"/>
      <c r="V32" s="34" t="s">
        <v>195</v>
      </c>
      <c r="W32" s="34" t="s">
        <v>146</v>
      </c>
      <c r="X32" s="34" t="s">
        <v>196</v>
      </c>
      <c r="Y32" s="34" t="s">
        <v>197</v>
      </c>
    </row>
    <row r="33" s="3" customFormat="1" ht="121" customHeight="1" spans="1:25">
      <c r="A33" s="33">
        <v>26</v>
      </c>
      <c r="B33" s="34" t="s">
        <v>198</v>
      </c>
      <c r="C33" s="34" t="s">
        <v>199</v>
      </c>
      <c r="D33" s="34" t="s">
        <v>32</v>
      </c>
      <c r="E33" s="34" t="s">
        <v>200</v>
      </c>
      <c r="F33" s="35" t="s">
        <v>201</v>
      </c>
      <c r="G33" s="33">
        <v>355</v>
      </c>
      <c r="H33" s="33">
        <f t="shared" si="2"/>
        <v>355</v>
      </c>
      <c r="I33" s="33"/>
      <c r="J33" s="38"/>
      <c r="K33" s="40">
        <v>355</v>
      </c>
      <c r="L33" s="40"/>
      <c r="M33" s="40"/>
      <c r="N33" s="40"/>
      <c r="O33" s="40"/>
      <c r="P33" s="34"/>
      <c r="Q33" s="33"/>
      <c r="R33" s="33"/>
      <c r="S33" s="33"/>
      <c r="T33" s="33"/>
      <c r="U33" s="33"/>
      <c r="V33" s="34" t="s">
        <v>202</v>
      </c>
      <c r="W33" s="34" t="s">
        <v>203</v>
      </c>
      <c r="X33" s="34" t="s">
        <v>196</v>
      </c>
      <c r="Y33" s="34" t="s">
        <v>197</v>
      </c>
    </row>
    <row r="34" s="3" customFormat="1" ht="121" customHeight="1" spans="1:25">
      <c r="A34" s="33">
        <v>27</v>
      </c>
      <c r="B34" s="34" t="s">
        <v>204</v>
      </c>
      <c r="C34" s="34" t="s">
        <v>205</v>
      </c>
      <c r="D34" s="34" t="s">
        <v>100</v>
      </c>
      <c r="E34" s="34" t="s">
        <v>193</v>
      </c>
      <c r="F34" s="35" t="s">
        <v>206</v>
      </c>
      <c r="G34" s="33">
        <v>304</v>
      </c>
      <c r="H34" s="33">
        <f t="shared" si="2"/>
        <v>304</v>
      </c>
      <c r="I34" s="33"/>
      <c r="J34" s="38"/>
      <c r="K34" s="40">
        <v>304</v>
      </c>
      <c r="L34" s="40"/>
      <c r="M34" s="40"/>
      <c r="N34" s="40"/>
      <c r="O34" s="40"/>
      <c r="P34" s="34"/>
      <c r="Q34" s="33"/>
      <c r="R34" s="33"/>
      <c r="S34" s="33"/>
      <c r="T34" s="33"/>
      <c r="U34" s="33"/>
      <c r="V34" s="34" t="s">
        <v>207</v>
      </c>
      <c r="W34" s="34" t="s">
        <v>146</v>
      </c>
      <c r="X34" s="34" t="s">
        <v>196</v>
      </c>
      <c r="Y34" s="34" t="s">
        <v>197</v>
      </c>
    </row>
    <row r="35" s="3" customFormat="1" ht="115" customHeight="1" spans="1:25">
      <c r="A35" s="33">
        <v>28</v>
      </c>
      <c r="B35" s="34" t="s">
        <v>208</v>
      </c>
      <c r="C35" s="34" t="s">
        <v>209</v>
      </c>
      <c r="D35" s="34" t="s">
        <v>100</v>
      </c>
      <c r="E35" s="34" t="s">
        <v>210</v>
      </c>
      <c r="F35" s="35" t="s">
        <v>211</v>
      </c>
      <c r="G35" s="33">
        <v>356</v>
      </c>
      <c r="H35" s="33">
        <f t="shared" si="2"/>
        <v>356</v>
      </c>
      <c r="I35" s="33"/>
      <c r="J35" s="38"/>
      <c r="K35" s="40">
        <v>356</v>
      </c>
      <c r="L35" s="40"/>
      <c r="M35" s="40"/>
      <c r="N35" s="40"/>
      <c r="O35" s="40"/>
      <c r="P35" s="34"/>
      <c r="Q35" s="33"/>
      <c r="R35" s="33"/>
      <c r="S35" s="33"/>
      <c r="T35" s="33"/>
      <c r="U35" s="33"/>
      <c r="V35" s="34" t="s">
        <v>202</v>
      </c>
      <c r="W35" s="34" t="s">
        <v>77</v>
      </c>
      <c r="X35" s="34" t="s">
        <v>196</v>
      </c>
      <c r="Y35" s="34" t="s">
        <v>197</v>
      </c>
    </row>
    <row r="36" s="3" customFormat="1" ht="115" customHeight="1" spans="1:25">
      <c r="A36" s="33">
        <v>29</v>
      </c>
      <c r="B36" s="34" t="s">
        <v>212</v>
      </c>
      <c r="C36" s="34" t="s">
        <v>213</v>
      </c>
      <c r="D36" s="34" t="s">
        <v>214</v>
      </c>
      <c r="E36" s="34" t="s">
        <v>215</v>
      </c>
      <c r="F36" s="35" t="s">
        <v>216</v>
      </c>
      <c r="G36" s="33">
        <v>70</v>
      </c>
      <c r="H36" s="33">
        <f t="shared" si="2"/>
        <v>70</v>
      </c>
      <c r="I36" s="33"/>
      <c r="J36" s="38"/>
      <c r="K36" s="40"/>
      <c r="L36" s="40"/>
      <c r="M36" s="40">
        <v>70</v>
      </c>
      <c r="N36" s="40"/>
      <c r="O36" s="40"/>
      <c r="P36" s="34"/>
      <c r="Q36" s="33"/>
      <c r="R36" s="33"/>
      <c r="S36" s="33"/>
      <c r="T36" s="33"/>
      <c r="U36" s="33"/>
      <c r="V36" s="34" t="s">
        <v>217</v>
      </c>
      <c r="W36" s="34" t="s">
        <v>218</v>
      </c>
      <c r="X36" s="34" t="s">
        <v>218</v>
      </c>
      <c r="Y36" s="34" t="s">
        <v>219</v>
      </c>
    </row>
    <row r="37" s="3" customFormat="1" ht="115" customHeight="1" spans="1:25">
      <c r="A37" s="33">
        <v>30</v>
      </c>
      <c r="B37" s="34" t="s">
        <v>220</v>
      </c>
      <c r="C37" s="34" t="s">
        <v>221</v>
      </c>
      <c r="D37" s="34" t="s">
        <v>32</v>
      </c>
      <c r="E37" s="34" t="s">
        <v>222</v>
      </c>
      <c r="F37" s="35" t="s">
        <v>223</v>
      </c>
      <c r="G37" s="33">
        <v>750</v>
      </c>
      <c r="H37" s="33">
        <f t="shared" si="2"/>
        <v>697</v>
      </c>
      <c r="I37" s="33"/>
      <c r="J37" s="38"/>
      <c r="K37" s="40"/>
      <c r="L37" s="40"/>
      <c r="M37" s="40">
        <v>697</v>
      </c>
      <c r="N37" s="40"/>
      <c r="O37" s="40"/>
      <c r="P37" s="34"/>
      <c r="Q37" s="33"/>
      <c r="R37" s="33"/>
      <c r="S37" s="33"/>
      <c r="T37" s="33"/>
      <c r="U37" s="33"/>
      <c r="V37" s="34" t="s">
        <v>224</v>
      </c>
      <c r="W37" s="34" t="s">
        <v>225</v>
      </c>
      <c r="X37" s="34" t="s">
        <v>41</v>
      </c>
      <c r="Y37" s="34" t="s">
        <v>219</v>
      </c>
    </row>
    <row r="38" s="3" customFormat="1" ht="121" customHeight="1" spans="1:25">
      <c r="A38" s="33">
        <v>31</v>
      </c>
      <c r="B38" s="34" t="s">
        <v>226</v>
      </c>
      <c r="C38" s="34" t="s">
        <v>227</v>
      </c>
      <c r="D38" s="34" t="s">
        <v>32</v>
      </c>
      <c r="E38" s="34" t="s">
        <v>228</v>
      </c>
      <c r="F38" s="35" t="s">
        <v>229</v>
      </c>
      <c r="G38" s="33">
        <v>400</v>
      </c>
      <c r="H38" s="33">
        <f t="shared" si="2"/>
        <v>400</v>
      </c>
      <c r="I38" s="33"/>
      <c r="J38" s="38"/>
      <c r="K38" s="40"/>
      <c r="L38" s="40"/>
      <c r="M38" s="40">
        <v>400</v>
      </c>
      <c r="N38" s="40"/>
      <c r="O38" s="40"/>
      <c r="P38" s="34"/>
      <c r="Q38" s="33"/>
      <c r="R38" s="33"/>
      <c r="S38" s="33"/>
      <c r="T38" s="33"/>
      <c r="U38" s="33"/>
      <c r="V38" s="34" t="s">
        <v>230</v>
      </c>
      <c r="W38" s="34" t="s">
        <v>203</v>
      </c>
      <c r="X38" s="34" t="s">
        <v>231</v>
      </c>
      <c r="Y38" s="34" t="s">
        <v>219</v>
      </c>
    </row>
    <row r="39" s="3" customFormat="1" ht="116" customHeight="1" spans="1:25">
      <c r="A39" s="33">
        <v>32</v>
      </c>
      <c r="B39" s="34" t="s">
        <v>232</v>
      </c>
      <c r="C39" s="34" t="s">
        <v>233</v>
      </c>
      <c r="D39" s="34" t="s">
        <v>32</v>
      </c>
      <c r="E39" s="34" t="s">
        <v>234</v>
      </c>
      <c r="F39" s="35" t="s">
        <v>235</v>
      </c>
      <c r="G39" s="33">
        <v>220</v>
      </c>
      <c r="H39" s="33">
        <f t="shared" si="2"/>
        <v>220</v>
      </c>
      <c r="I39" s="33"/>
      <c r="J39" s="38"/>
      <c r="K39" s="40"/>
      <c r="L39" s="40"/>
      <c r="M39" s="40">
        <v>220</v>
      </c>
      <c r="N39" s="40"/>
      <c r="O39" s="40"/>
      <c r="P39" s="34"/>
      <c r="Q39" s="33"/>
      <c r="R39" s="33"/>
      <c r="S39" s="33"/>
      <c r="T39" s="33"/>
      <c r="U39" s="33"/>
      <c r="V39" s="34" t="s">
        <v>236</v>
      </c>
      <c r="W39" s="34" t="s">
        <v>237</v>
      </c>
      <c r="X39" s="34" t="s">
        <v>237</v>
      </c>
      <c r="Y39" s="34" t="s">
        <v>219</v>
      </c>
    </row>
    <row r="40" s="3" customFormat="1" ht="116" customHeight="1" spans="1:25">
      <c r="A40" s="33">
        <v>33</v>
      </c>
      <c r="B40" s="34" t="s">
        <v>238</v>
      </c>
      <c r="C40" s="34" t="s">
        <v>239</v>
      </c>
      <c r="D40" s="34" t="s">
        <v>32</v>
      </c>
      <c r="E40" s="34" t="s">
        <v>240</v>
      </c>
      <c r="F40" s="35" t="s">
        <v>241</v>
      </c>
      <c r="G40" s="33">
        <v>45</v>
      </c>
      <c r="H40" s="33">
        <f t="shared" si="2"/>
        <v>45</v>
      </c>
      <c r="I40" s="33"/>
      <c r="J40" s="38"/>
      <c r="K40" s="40"/>
      <c r="L40" s="40"/>
      <c r="M40" s="40"/>
      <c r="N40" s="40">
        <v>45</v>
      </c>
      <c r="O40" s="40"/>
      <c r="P40" s="34"/>
      <c r="Q40" s="33"/>
      <c r="R40" s="33"/>
      <c r="S40" s="33"/>
      <c r="T40" s="33"/>
      <c r="U40" s="33"/>
      <c r="V40" s="34" t="s">
        <v>242</v>
      </c>
      <c r="W40" s="34" t="s">
        <v>49</v>
      </c>
      <c r="X40" s="34" t="s">
        <v>49</v>
      </c>
      <c r="Y40" s="34" t="s">
        <v>243</v>
      </c>
    </row>
  </sheetData>
  <autoFilter xmlns:etc="http://www.wps.cn/officeDocument/2017/etCustomData" ref="A7:Y40" etc:filterBottomFollowUsedRange="0">
    <extLst/>
  </autoFilter>
  <mergeCells count="30">
    <mergeCell ref="A1:X1"/>
    <mergeCell ref="A2:Y2"/>
    <mergeCell ref="H3:O3"/>
    <mergeCell ref="H4:O4"/>
    <mergeCell ref="I5:J5"/>
    <mergeCell ref="A7:F7"/>
    <mergeCell ref="A3:A6"/>
    <mergeCell ref="B3:B6"/>
    <mergeCell ref="C3:C6"/>
    <mergeCell ref="D3:D6"/>
    <mergeCell ref="E3:E6"/>
    <mergeCell ref="F3:F6"/>
    <mergeCell ref="G3:G6"/>
    <mergeCell ref="H5:H6"/>
    <mergeCell ref="K5:K6"/>
    <mergeCell ref="M5:M6"/>
    <mergeCell ref="N5:N6"/>
    <mergeCell ref="O5:O6"/>
    <mergeCell ref="P3:P6"/>
    <mergeCell ref="Q3:Q6"/>
    <mergeCell ref="R3:R6"/>
    <mergeCell ref="S3:S6"/>
    <mergeCell ref="T3:T6"/>
    <mergeCell ref="U3:U6"/>
    <mergeCell ref="V3:V6"/>
    <mergeCell ref="W3:W6"/>
    <mergeCell ref="X3:X6"/>
    <mergeCell ref="Y3:Y6"/>
    <mergeCell ref="Z3:Z6"/>
    <mergeCell ref="AA3:AA6"/>
  </mergeCells>
  <conditionalFormatting sqref="C20:C30">
    <cfRule type="duplicateValues" dxfId="0" priority="2"/>
  </conditionalFormatting>
  <conditionalFormatting sqref="C31:C40">
    <cfRule type="duplicateValues" dxfId="0" priority="1"/>
  </conditionalFormatting>
  <printOptions horizontalCentered="1"/>
  <pageMargins left="0.432638888888889" right="0.432638888888889" top="0.550694444444444" bottom="0.275" header="0.432638888888889" footer="0.314583333333333"/>
  <pageSetup paperSize="8" scale="49" fitToHeight="0" orientation="landscape" horizontalDpi="600"/>
  <headerFooter/>
  <rowBreaks count="3" manualBreakCount="3">
    <brk id="59" max="16383" man="1"/>
    <brk id="59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搁浅的旧时光</cp:lastModifiedBy>
  <dcterms:created xsi:type="dcterms:W3CDTF">2026-01-23T10:46:00Z</dcterms:created>
  <dcterms:modified xsi:type="dcterms:W3CDTF">2026-03-04T08:27:02Z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10E42C8FA5F94F5D94FC7697402264A2_11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