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tabRatio="650"/>
  </bookViews>
  <sheets>
    <sheet name="计划表11.28" sheetId="28" r:id="rId1"/>
  </sheets>
  <definedNames>
    <definedName name="_xlnm._FilterDatabase" localSheetId="0" hidden="1">计划表11.28!$A$7:$T$32</definedName>
    <definedName name="_xlnm.Print_Titles" localSheetId="0">计划表11.28!$3:$6</definedName>
    <definedName name="_xlnm.Print_Area" localSheetId="0">计划表11.28!$A$1:$T$32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<sst xmlns="http://schemas.openxmlformats.org/spreadsheetml/2006/main" count="283" uniqueCount="177">
  <si>
    <t>和田县2026年巩固拓展脱贫攻坚成果和乡村振兴项目计划表</t>
  </si>
  <si>
    <t>填报单位：中共和田县委农村工作领导小组办公室</t>
  </si>
  <si>
    <t>填报时间：2025年11月25日</t>
  </si>
  <si>
    <t>序号</t>
  </si>
  <si>
    <t>项目库编号</t>
  </si>
  <si>
    <t>项目名称</t>
  </si>
  <si>
    <t>项目类别</t>
  </si>
  <si>
    <t>建设性质（新建、续建、改扩建）</t>
  </si>
  <si>
    <t>建设起至期限</t>
  </si>
  <si>
    <t>实施地点</t>
  </si>
  <si>
    <t>主要建设任务</t>
  </si>
  <si>
    <t>项目建设单位</t>
  </si>
  <si>
    <t>县级归口部门</t>
  </si>
  <si>
    <t>其中</t>
  </si>
  <si>
    <t>绩效目标</t>
  </si>
  <si>
    <t>备注</t>
  </si>
  <si>
    <t>项目总投资</t>
  </si>
  <si>
    <t>政府投资（衔接资金）</t>
  </si>
  <si>
    <t>小计</t>
  </si>
  <si>
    <t>截止2025年年底前已安排资金</t>
  </si>
  <si>
    <t>2026年安排资金合计</t>
  </si>
  <si>
    <t>安排中央衔接补助资金</t>
  </si>
  <si>
    <t>安排自治区衔接补助资金</t>
  </si>
  <si>
    <t>安排地方政府债券资金</t>
  </si>
  <si>
    <t>安排地、县配套资金</t>
  </si>
  <si>
    <t>合计25个项目</t>
  </si>
  <si>
    <t>653221-2025-JT-009</t>
  </si>
  <si>
    <t>和田县农村道路改造建设项目</t>
  </si>
  <si>
    <t>乡村建设类</t>
  </si>
  <si>
    <t>续建</t>
  </si>
  <si>
    <t>2025.04-2026.06</t>
  </si>
  <si>
    <t>和田县各乡镇</t>
  </si>
  <si>
    <t>改建道路60公里，路基宽8-6.5米，路面宽7.5-6米，包括路面、路基、桥涵及防护。其中：2026年建设5.66公里。</t>
  </si>
  <si>
    <t>和田县交通运输局</t>
  </si>
  <si>
    <t>项目建成后，可改善和田县农村路网，提高交通便利条件预计可使3864人受益，其中脱贫户（监测户）人口966人。</t>
  </si>
  <si>
    <t>653221-2026-NY-002</t>
  </si>
  <si>
    <t>和田县朗如乡农田提质改造项目</t>
  </si>
  <si>
    <t>产业发展类</t>
  </si>
  <si>
    <t>新建</t>
  </si>
  <si>
    <t>2026.02-2026.10</t>
  </si>
  <si>
    <t>和田县朗如乡普吉村、奴遂村</t>
  </si>
  <si>
    <t>总投资96万元，进行农田提质改造，占地面积1200亩，其中普吉村1000亩、奴遂村200亩，每亩补助800元。</t>
  </si>
  <si>
    <t>和田县朗如乡人民政府</t>
  </si>
  <si>
    <t>和田县农业农村局</t>
  </si>
  <si>
    <t>项目建成分配给村民种植或集体流转种植经营村民分红，每年初步创收2-4万元，</t>
  </si>
  <si>
    <t>653221-2026-CY-019</t>
  </si>
  <si>
    <t>和田县英艾日克乡创业基地建设项目</t>
  </si>
  <si>
    <t>英艾日克乡巴西阔尕其村</t>
  </si>
  <si>
    <t>建设3000平方米创业基地及水电等附属配套设施。</t>
  </si>
  <si>
    <t>和田县英艾日克乡人民政府</t>
  </si>
  <si>
    <t>和田县商工局</t>
  </si>
  <si>
    <t>进一步增加村集体经济收入，预计每年可为村集体带来20万元以上，带动村内就业15人，人均收入可达3000元以上。</t>
  </si>
  <si>
    <t>少数民族发展资金</t>
  </si>
  <si>
    <t>653221-2026-QT-001</t>
  </si>
  <si>
    <t>和田县2026年低氟边销茶入户项目</t>
  </si>
  <si>
    <t>其他类</t>
  </si>
  <si>
    <t>2026.02-2026.11</t>
  </si>
  <si>
    <t>全县</t>
  </si>
  <si>
    <t>向全县在测的监测户每户发放合格的低氟茶1公斤。</t>
  </si>
  <si>
    <t>县委统战部</t>
  </si>
  <si>
    <t>进一步改变困难群众的饮茶习惯</t>
  </si>
  <si>
    <t>653221-2026-CY-007</t>
  </si>
  <si>
    <t>和田县拉依喀乡创业就业基地建设项目</t>
  </si>
  <si>
    <t>拉依喀乡恰喀村</t>
  </si>
  <si>
    <t>新建创业就业基地1600平方米，配套水、电、消防等附属设施设备。</t>
  </si>
  <si>
    <t>和田县拉依喀乡人民政府</t>
  </si>
  <si>
    <t>和田县商务和工业信息化局</t>
  </si>
  <si>
    <t>项目运营后，增加村集体经济收入，促使项目村更好的开展好各项村级事务。同时，可结合项目村实际，设立公益性岗位，促使项目村农民不适合外出人员仍可通过劳动获得工资性受益。</t>
  </si>
  <si>
    <t>653221-2026-NY-006</t>
  </si>
  <si>
    <t>和田县吾宗肖乡农田提质改造项目</t>
  </si>
  <si>
    <t>2026.06-2026.10</t>
  </si>
  <si>
    <t>吾宗肖乡亚勒古孜吉格代村</t>
  </si>
  <si>
    <t>对亚勒古孜吉格代村600亩土地进行整治，按照每亩投资不低于800元.</t>
  </si>
  <si>
    <t>和田县吾宗肖乡人民政府</t>
  </si>
  <si>
    <t>项目建成后，有效解决土地综合利用率不高的问题，结合集体流转、村级大户种植及种植模式的调整提升土地机械化水平，带动群众增收。</t>
  </si>
  <si>
    <t>653221-2026-NY-007</t>
  </si>
  <si>
    <t>和田县色格孜库勒乡其格力克村农田提质增效项目</t>
  </si>
  <si>
    <t>2026.01-2026.12</t>
  </si>
  <si>
    <t>色格孜库勒乡其格力克村</t>
  </si>
  <si>
    <t>对和田县色格孜库勒乡240亩农田提质改造。每亩补助800元。</t>
  </si>
  <si>
    <t>和田县色格孜库勒乡人民政府</t>
  </si>
  <si>
    <t>打破土地细碎局限，整合形成大片农田，便于大型农业机械作业，降低生产成本，提高农业生产效率与规模效益。通过农田提质改造，吸引农业企业、专业大户等参与流转，提高土地流转率和流转价格增加村集体收入。减少不合理开垦和过度利用，保护农田生态系统的完整性和稳定性，降低水土流失、土地沙化等生态风险。</t>
  </si>
  <si>
    <t>653221-2026-CY-022</t>
  </si>
  <si>
    <t>2026年塔瓦库勒乡创业基地建设项目（一期）</t>
  </si>
  <si>
    <t>塔瓦库勒乡喀克夏勒村</t>
  </si>
  <si>
    <t>在塔瓦库勒乡喀克夏勒村新建创业基地1栋，建筑面积5300平方米（以实际测量数据为准），框架结构，地上二层，配套水电、消防等附属设施设备。</t>
  </si>
  <si>
    <t>和田县塔瓦库勒乡人民政府</t>
  </si>
  <si>
    <t>项目建成后，可提供不少于20个就业岗位，其中60%以上定向招聘本地低收入户、边缘户，工资标准不低于2500元/月，直接带动人均年增收2万元以上，间接带动周边农业、商贸业发展，增加村集体通过土地流转、服务配套等获得的收入。</t>
  </si>
  <si>
    <t>653221-2026-CY-005</t>
  </si>
  <si>
    <t>和田县塔瓦库勒乡2026年保鲜库建设项目</t>
  </si>
  <si>
    <t>塔瓦库勒乡巴克墩村</t>
  </si>
  <si>
    <t>计划投资1600万元，新建保鲜库3000平方米，配套室外给排水管网、保鲜库设备、消防管网及供配电管网、变压器、地面硬化消防水池等附属设施设备。</t>
  </si>
  <si>
    <t>基地运营后需提供不少于10个就业岗位，其中60%以上定向招聘本地低收入户、边缘户，工资标准不低于2500元/月，直接带动人均年增收2万元以上。</t>
  </si>
  <si>
    <t>653221-2026-NY-005</t>
  </si>
  <si>
    <t>和田县阿瓦提乡农田提质改造项目</t>
  </si>
  <si>
    <t>阿瓦提村、什旁村、库木格勒村、也听其艾日克村</t>
  </si>
  <si>
    <t>对1470亩土地进行农田提质改造，按照“增地”“节水”为主要建设方向，主要进行土地平整，配套水电等附属设施。</t>
  </si>
  <si>
    <t>和田县阿瓦提乡人民政府</t>
  </si>
  <si>
    <t>项目建成分配给村民种植或集体流转种植经营村民分红，每年初步创收4-8万元，</t>
  </si>
  <si>
    <t>653221-2025-CY-031</t>
  </si>
  <si>
    <t>和田县罕艾日克镇创业基地建设项目（一期）</t>
  </si>
  <si>
    <t>2025.10-2026.11</t>
  </si>
  <si>
    <t>和田县罕艾日克镇</t>
  </si>
  <si>
    <t>总投资1400万元。新建总建筑面积3602.05平方米，其中新建1#创业基地地下一层，地上两层，框架结构，总建筑面积2071.46平米，新建2#创业基地地上两层，框架结构，总建筑面积1530.59平米。配套室外给排水管网、消防管网及供配电管网、变压器、地面硬化等附属设施。其中：2026年建设2569.36平方米。</t>
  </si>
  <si>
    <t>和田县罕艾日克镇人民政府</t>
  </si>
  <si>
    <t>通过该项目的建设，能够吸引创业者和投资者，促进乡村经济活力和创新能力的提升，从而刺激乡村消费市场的增长，有效扩大内需；同时提供创业机会和就业岗位，帮助乡村居民增加收入，缩小城乡差距，实现共同富裕的目标。</t>
  </si>
  <si>
    <t>653221-2026-NY-009</t>
  </si>
  <si>
    <t>和田县农田提质改造及节水灌溉项目</t>
  </si>
  <si>
    <t>2026.03-2026.12</t>
  </si>
  <si>
    <t>和田县十个乡镇人民政府</t>
  </si>
  <si>
    <t>农田提质改造及节水灌溉1万亩，整合的大地块需布滴灌、水渠、以及小地块平整成大地块，每亩整理后需1500元，按照1万亩整理需1500万。</t>
  </si>
  <si>
    <t>和田县各乡镇人民政府</t>
  </si>
  <si>
    <t>通过基础设施建设及规模化经营引入，实现“小田变大田”，提升土地利用效率与农业生产条件，保障农户收益，推动农业规模化发展。</t>
  </si>
  <si>
    <t>653221-2025-SL-016</t>
  </si>
  <si>
    <t>新疆和田地区玉龙喀什河和田县阿瓦提乡沥青托尕依村段防洪工程</t>
  </si>
  <si>
    <t>2025.11-2026.06</t>
  </si>
  <si>
    <t>和田县阿瓦提乡沥青托尕依村</t>
  </si>
  <si>
    <t>新建防洪堤坝4.8km。其中：2026年建设1.91公里。</t>
  </si>
  <si>
    <t>和田县水利局</t>
  </si>
  <si>
    <t>增强抵御洪水侵蚀的能力，减轻当地农民防洪度汛的负担；有效保护玉龙喀什河左岸河堤、乡村人口1432人、4公里的砼引水渠道、3公里田间机耕道路、2万亩农田、0.45万亩沿河生态；减少水土流失，促进辖区经济发展。</t>
  </si>
  <si>
    <t>653221-2026-SL-005</t>
  </si>
  <si>
    <t>和田县朗如乡供水提升连通工程（一期）</t>
  </si>
  <si>
    <t>巩固拓展脱贫攻坚成果类</t>
  </si>
  <si>
    <t>2026.05-2026.12</t>
  </si>
  <si>
    <t>和田县朗如乡</t>
  </si>
  <si>
    <t>新建1座占地面积3000平方米的水厂；新建1座1万立方米的沉砂池，新建1座10万立方米调节池，配套净水设备及其他附属设施等。</t>
  </si>
  <si>
    <t>此项目建成后可有效提高供水能力，减少每年洪水对朗如乡五座水厂的供水的影响，有效解决20000人饮水安全问题。</t>
  </si>
  <si>
    <t>653221-2026-JT-009</t>
  </si>
  <si>
    <t>和田县行政村道路提升改造建设项目</t>
  </si>
  <si>
    <t>色格孜库勒乡、英阿瓦提乡、阿瓦提乡、英艾日克乡、塔瓦库勒乡、拉依喀乡、巴格其镇、罕艾日克镇</t>
  </si>
  <si>
    <t>改建乡村道路84公里,包括路面、路基、桥涵及防护等。</t>
  </si>
  <si>
    <t>项目建成后，可改善和田县农村路网，提高交通便利条件预计可使73864人受益，其中脱贫户（监测户）人口11966人。</t>
  </si>
  <si>
    <t>653221-2026-SC-001</t>
  </si>
  <si>
    <t>和田县英艾日克乡2026年防沙治沙全产业链以工代赈项目（一期）</t>
  </si>
  <si>
    <t>英艾日克乡</t>
  </si>
  <si>
    <t>土地平整3900亩，新建砂砾石道路10公里，铺设灌溉管网30公里。</t>
  </si>
  <si>
    <t>和田县发展和改革委员会</t>
  </si>
  <si>
    <t>紧扣塔克拉玛干沙漠“锁边扩边”攻坚任务与干旱极端环境特点，以“生态固沙+民生增收+沙产融合”为核心，完成沙漠边缘风沙策源地、绿洲防护带等重点区域治理，保障周边脱贫人口、低收入群体稳定务工增收，构建“光伏治沙+特色种植+生态管护”长效机制，筑牢南疆生态安全屏障。</t>
  </si>
  <si>
    <t>以工代赈资金项目</t>
  </si>
  <si>
    <t>653221-2026-SC-004</t>
  </si>
  <si>
    <t>和田县英艾日克乡2026年防沙治沙全产业链以工代赈项目（二期）</t>
  </si>
  <si>
    <t>土地平整1454亩，新建砂砾石道路4公里，灌溉地埋管网13公里。</t>
  </si>
  <si>
    <t>653221-2026-SC-005</t>
  </si>
  <si>
    <t>和田县英艾日克乡2026年防沙治沙全产业链以工代赈项目（三期）</t>
  </si>
  <si>
    <t>土地平整1837亩，新建砂砾石道路6公里，灌溉地埋管网18公里。</t>
  </si>
  <si>
    <t>653221-2026-SC-006</t>
  </si>
  <si>
    <t>和田县2026年荒漠化综合治理（布扎克乡）中央预算内以工代赈项目（二期）</t>
  </si>
  <si>
    <t>布扎克乡亚依力干村，托万喀什村，恰喀村</t>
  </si>
  <si>
    <t>对1500亩沙地进行防沙治沙；铺设灌溉地埋管网约13250米。</t>
  </si>
  <si>
    <t>和田县布扎克乡人民政府</t>
  </si>
  <si>
    <t>653221-2026-CY-020</t>
  </si>
  <si>
    <t>和田县产业发展以奖代补项目</t>
  </si>
  <si>
    <t>对全县的脱贫户（含监测户）特别是万元以下户发展种植业、畜牧业、林果业、庭院经济、创业就业进行到户补助。</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</si>
  <si>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32439户。</t>
  </si>
  <si>
    <t>653221-2026-JR-001</t>
  </si>
  <si>
    <t>和田县两免小额贷款贴息资金项目</t>
  </si>
  <si>
    <t>针对全县18000余户脱贫户（监测户）两免小额贷款贴息。</t>
  </si>
  <si>
    <t>解决脱贫户（监测户）小额贷款利息，使脱贫户（监测户）18000余户更好的利用小额贷款发展产业。</t>
  </si>
  <si>
    <t>653221-2026-QT-002</t>
  </si>
  <si>
    <t>和田县2026年“雨露计划”补助项目</t>
  </si>
  <si>
    <t>对全县符合“雨露计划”的8600名脱贫户（监测户）学生进行补助，每人补助3000元/年。</t>
  </si>
  <si>
    <t>和田县教育局</t>
  </si>
  <si>
    <t>项目实施后受益8600人，其中脱贫户（监测户）8600人。</t>
  </si>
  <si>
    <t>653221-2026-JY-002</t>
  </si>
  <si>
    <t>和田县2026年巩固拓展脱贫攻坚成果同乡村振兴有效衔接公益性岗位项目</t>
  </si>
  <si>
    <t>就业类</t>
  </si>
  <si>
    <t>项目总投资4200万元，开发2000个公益性岗位，安置2000名监测帮扶对象（包括脱贫户）就业，每人补贴1750元/月，参加乡村保洁、门卫保安、保育员、乡村协管员等公共事务。</t>
  </si>
  <si>
    <t>和田县人社局</t>
  </si>
  <si>
    <t>开发2000个公益性岗位，安置2000监测帮扶对象及脱贫户就业。</t>
  </si>
  <si>
    <t>653221-2026-JY-003</t>
  </si>
  <si>
    <t>和田县2026年转移就业一次性交通补助项目</t>
  </si>
  <si>
    <t>对有组织、自发到区内其他地州、疆外其他省份稳定就业在3个月以上的脱贫人口（监测对象）进行一次性交通补助。对转移到疆内其他地州稳定就业3个月以上得给予一次性补助1000元/人，转移到疆外省（市）稳定就业3个月以上得给予一次性补助2000元/人。对县内跨县(含兵团第十四师)务工人员，利用县级配套资金给予补助，有票据人员据实报销，无票据人员按出发地到外出务工目的地的火车硬卧票价格报销每人往返路费不超过200元的标准给予补助。</t>
  </si>
  <si>
    <t>项目的实施，脱贫人口（监测对象）进行一次性交通补助。</t>
  </si>
  <si>
    <t>653221-2026-JY-001</t>
  </si>
  <si>
    <t>和田县2026年农村道路日常养护补助项目</t>
  </si>
  <si>
    <t>公路养护人员1000名，每人每月补助1000元。</t>
  </si>
  <si>
    <t>解决1000名道路养护人员稳定就业。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</si>
</sst>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3">
    <font>
      <sz val="11"/>
      <color theme="1"/>
      <name val="宋体"/>
      <charset val="134"/>
      <scheme val="minor"/>
    </font>
    <font>
      <sz val="11"/>
      <name val="方正小标宋简体"/>
      <charset val="134"/>
    </font>
    <font>
      <sz val="12"/>
      <name val="宋体"/>
      <charset val="134"/>
    </font>
    <font>
      <b/>
      <sz val="16"/>
      <name val="黑体"/>
      <charset val="134"/>
    </font>
    <font>
      <sz val="10"/>
      <name val="方正公文楷体"/>
      <charset val="134"/>
    </font>
    <font>
      <b/>
      <sz val="10"/>
      <name val="方正公文楷体"/>
      <charset val="134"/>
    </font>
    <font>
      <sz val="18"/>
      <name val="方正公文楷体"/>
      <charset val="134"/>
    </font>
    <font>
      <sz val="11"/>
      <name val="Times New Roman"/>
      <charset val="134"/>
    </font>
    <font>
      <sz val="11"/>
      <name val="宋体"/>
      <charset val="134"/>
      <scheme val="minor"/>
    </font>
    <font>
      <sz val="36"/>
      <name val="方正小标宋简体"/>
      <charset val="134"/>
    </font>
    <font>
      <sz val="20"/>
      <name val="方正公文楷体"/>
      <charset val="134"/>
    </font>
    <font>
      <sz val="18"/>
      <name val="宋体"/>
      <charset val="134"/>
    </font>
    <font>
      <sz val="11"/>
      <name val="宋体"/>
      <charset val="134"/>
    </font>
    <font>
      <sz val="11"/>
      <name val="方正公文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176" fontId="7" fillId="0" borderId="0" xfId="0" applyNumberFormat="1" applyFont="1" applyFill="1" applyAlignment="1">
      <alignment horizontal="center" vertical="center" wrapText="1"/>
    </xf>
    <xf numFmtId="0" fontId="8" fillId="0" borderId="0" xfId="0" applyFont="1" applyFill="1" applyAlignment="1"/>
    <xf numFmtId="0" fontId="9"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0" xfId="0" applyFont="1" applyFill="1" applyAlignment="1">
      <alignment horizontal="left" vertical="center" wrapText="1"/>
    </xf>
    <xf numFmtId="176" fontId="12" fillId="0" borderId="0" xfId="0" applyNumberFormat="1" applyFont="1" applyFill="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9" fillId="0" borderId="0" xfId="0" applyFont="1" applyFill="1" applyAlignment="1">
      <alignment horizontal="left" vertical="center" wrapText="1"/>
    </xf>
    <xf numFmtId="176" fontId="3" fillId="0" borderId="6"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0" fontId="6" fillId="0" borderId="1"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2"/>
  <sheetViews>
    <sheetView tabSelected="1" view="pageBreakPreview" zoomScale="40" zoomScaleNormal="80" workbookViewId="0">
      <selection activeCell="H9" sqref="H9"/>
    </sheetView>
  </sheetViews>
  <sheetFormatPr defaultColWidth="9" defaultRowHeight="14"/>
  <cols>
    <col min="1" max="1" width="8.26363636363636" style="8" customWidth="1"/>
    <col min="2" max="2" width="12.3909090909091" style="8" customWidth="1"/>
    <col min="3" max="3" width="32.5545454545455" style="8" customWidth="1"/>
    <col min="4" max="4" width="11.2727272727273" style="8" customWidth="1"/>
    <col min="5" max="5" width="10.2272727272727" style="8" customWidth="1"/>
    <col min="6" max="6" width="13.5545454545455" style="8" customWidth="1"/>
    <col min="7" max="7" width="51.7363636363636" style="8" customWidth="1"/>
    <col min="8" max="8" width="134.381818181818" style="9" customWidth="1"/>
    <col min="9" max="10" width="15.1909090909091" style="8" customWidth="1"/>
    <col min="11" max="11" width="21.3636363636364" style="10" customWidth="1"/>
    <col min="12" max="12" width="10.9090909090909" style="10" customWidth="1"/>
    <col min="13" max="13" width="13.3818181818182" style="10" customWidth="1"/>
    <col min="14" max="14" width="11.7272727272727" style="10" customWidth="1"/>
    <col min="15" max="17" width="12.2181818181818" style="10" customWidth="1"/>
    <col min="18" max="18" width="9.62727272727273" style="10" customWidth="1"/>
    <col min="19" max="19" width="82.2727272727273" style="9" customWidth="1"/>
    <col min="20" max="20" width="14.0909090909091" style="11" customWidth="1"/>
    <col min="21" max="16384" width="9" style="11"/>
  </cols>
  <sheetData>
    <row r="1" s="1" customFormat="1" ht="45" customHeight="1" spans="1:20">
      <c r="A1" s="12" t="s">
        <v>0</v>
      </c>
      <c r="B1" s="12"/>
      <c r="C1" s="12"/>
      <c r="D1" s="12"/>
      <c r="E1" s="12"/>
      <c r="F1" s="12"/>
      <c r="G1" s="12"/>
      <c r="H1" s="12"/>
      <c r="I1" s="12"/>
      <c r="J1" s="12"/>
      <c r="K1" s="12"/>
      <c r="L1" s="12"/>
      <c r="M1" s="12"/>
      <c r="N1" s="12"/>
      <c r="O1" s="12"/>
      <c r="P1" s="12"/>
      <c r="Q1" s="12"/>
      <c r="R1" s="12"/>
      <c r="S1" s="35"/>
      <c r="T1" s="12"/>
    </row>
    <row r="2" s="2" customFormat="1" ht="25" customHeight="1" spans="1:19">
      <c r="A2" s="13" t="s">
        <v>1</v>
      </c>
      <c r="B2" s="13"/>
      <c r="C2" s="13"/>
      <c r="D2" s="13"/>
      <c r="E2" s="13"/>
      <c r="F2" s="13"/>
      <c r="G2" s="14"/>
      <c r="H2" s="14"/>
      <c r="I2" s="14"/>
      <c r="J2" s="23"/>
      <c r="K2" s="24"/>
      <c r="L2" s="24"/>
      <c r="M2" s="24"/>
      <c r="N2" s="24"/>
      <c r="O2" s="24"/>
      <c r="P2" s="24"/>
      <c r="Q2" s="24"/>
      <c r="R2" s="24"/>
      <c r="S2" s="23" t="s">
        <v>2</v>
      </c>
    </row>
    <row r="3" s="3" customFormat="1" ht="30" customHeight="1" spans="1:20">
      <c r="A3" s="15" t="s">
        <v>3</v>
      </c>
      <c r="B3" s="15" t="s">
        <v>4</v>
      </c>
      <c r="C3" s="15" t="s">
        <v>5</v>
      </c>
      <c r="D3" s="16" t="s">
        <v>6</v>
      </c>
      <c r="E3" s="15" t="s">
        <v>7</v>
      </c>
      <c r="F3" s="15" t="s">
        <v>8</v>
      </c>
      <c r="G3" s="15" t="s">
        <v>9</v>
      </c>
      <c r="H3" s="15" t="s">
        <v>10</v>
      </c>
      <c r="I3" s="15" t="s">
        <v>11</v>
      </c>
      <c r="J3" s="16" t="s">
        <v>12</v>
      </c>
      <c r="K3" s="25" t="s">
        <v>13</v>
      </c>
      <c r="L3" s="25"/>
      <c r="M3" s="25"/>
      <c r="N3" s="25"/>
      <c r="O3" s="25"/>
      <c r="P3" s="25"/>
      <c r="Q3" s="25"/>
      <c r="R3" s="25"/>
      <c r="S3" s="15" t="s">
        <v>14</v>
      </c>
      <c r="T3" s="15" t="s">
        <v>15</v>
      </c>
    </row>
    <row r="4" s="3" customFormat="1" ht="27" customHeight="1" spans="1:20">
      <c r="A4" s="15"/>
      <c r="B4" s="15"/>
      <c r="C4" s="15"/>
      <c r="D4" s="17"/>
      <c r="E4" s="15"/>
      <c r="F4" s="15"/>
      <c r="G4" s="15"/>
      <c r="H4" s="15"/>
      <c r="I4" s="15"/>
      <c r="J4" s="17"/>
      <c r="K4" s="25" t="s">
        <v>16</v>
      </c>
      <c r="L4" s="25" t="s">
        <v>17</v>
      </c>
      <c r="M4" s="25"/>
      <c r="N4" s="25"/>
      <c r="O4" s="25"/>
      <c r="P4" s="25"/>
      <c r="Q4" s="25"/>
      <c r="R4" s="36"/>
      <c r="S4" s="15"/>
      <c r="T4" s="15"/>
    </row>
    <row r="5" s="3" customFormat="1" ht="27" customHeight="1" spans="1:20">
      <c r="A5" s="15"/>
      <c r="B5" s="15"/>
      <c r="C5" s="15"/>
      <c r="D5" s="17"/>
      <c r="E5" s="15"/>
      <c r="F5" s="15"/>
      <c r="G5" s="15"/>
      <c r="H5" s="15"/>
      <c r="I5" s="15"/>
      <c r="J5" s="17"/>
      <c r="K5" s="25"/>
      <c r="L5" s="26" t="s">
        <v>18</v>
      </c>
      <c r="M5" s="26" t="s">
        <v>19</v>
      </c>
      <c r="N5" s="27" t="s">
        <v>20</v>
      </c>
      <c r="O5" s="28"/>
      <c r="P5" s="28"/>
      <c r="Q5" s="28"/>
      <c r="R5" s="28"/>
      <c r="S5" s="15"/>
      <c r="T5" s="15"/>
    </row>
    <row r="6" s="3" customFormat="1" ht="93" customHeight="1" spans="1:20">
      <c r="A6" s="15"/>
      <c r="B6" s="15"/>
      <c r="C6" s="15"/>
      <c r="D6" s="18"/>
      <c r="E6" s="15"/>
      <c r="F6" s="15"/>
      <c r="G6" s="15"/>
      <c r="H6" s="15"/>
      <c r="I6" s="15"/>
      <c r="J6" s="18"/>
      <c r="K6" s="25"/>
      <c r="L6" s="25"/>
      <c r="M6" s="25"/>
      <c r="N6" s="25"/>
      <c r="O6" s="25" t="s">
        <v>21</v>
      </c>
      <c r="P6" s="25" t="s">
        <v>22</v>
      </c>
      <c r="Q6" s="25" t="s">
        <v>23</v>
      </c>
      <c r="R6" s="36" t="s">
        <v>24</v>
      </c>
      <c r="S6" s="15"/>
      <c r="T6" s="15"/>
    </row>
    <row r="7" s="4" customFormat="1" ht="40" customHeight="1" spans="1:20">
      <c r="A7" s="19" t="s">
        <v>25</v>
      </c>
      <c r="B7" s="19"/>
      <c r="C7" s="19"/>
      <c r="D7" s="19"/>
      <c r="E7" s="19"/>
      <c r="F7" s="19"/>
      <c r="G7" s="19"/>
      <c r="H7" s="19"/>
      <c r="I7" s="29"/>
      <c r="J7" s="29"/>
      <c r="K7" s="30">
        <f t="shared" ref="K7:R7" si="0">SUBTOTAL(109,K8:K62)</f>
        <v>60609.55</v>
      </c>
      <c r="L7" s="31">
        <f t="shared" si="0"/>
        <v>54014.55</v>
      </c>
      <c r="M7" s="31">
        <f t="shared" si="0"/>
        <v>7729.958659</v>
      </c>
      <c r="N7" s="31">
        <f t="shared" si="0"/>
        <v>43584.591341</v>
      </c>
      <c r="O7" s="31">
        <f t="shared" si="0"/>
        <v>39354.42875</v>
      </c>
      <c r="P7" s="31">
        <f t="shared" si="0"/>
        <v>4100.162591</v>
      </c>
      <c r="Q7" s="31">
        <f t="shared" si="0"/>
        <v>0</v>
      </c>
      <c r="R7" s="31">
        <f t="shared" si="0"/>
        <v>130</v>
      </c>
      <c r="S7" s="37"/>
      <c r="T7" s="38"/>
    </row>
    <row r="8" s="5" customFormat="1" ht="120" customHeight="1" spans="1:20">
      <c r="A8" s="20">
        <v>1</v>
      </c>
      <c r="B8" s="21" t="s">
        <v>26</v>
      </c>
      <c r="C8" s="21" t="s">
        <v>27</v>
      </c>
      <c r="D8" s="20" t="s">
        <v>28</v>
      </c>
      <c r="E8" s="20" t="s">
        <v>29</v>
      </c>
      <c r="F8" s="20" t="s">
        <v>30</v>
      </c>
      <c r="G8" s="20" t="s">
        <v>31</v>
      </c>
      <c r="H8" s="22" t="s">
        <v>32</v>
      </c>
      <c r="I8" s="20" t="s">
        <v>33</v>
      </c>
      <c r="J8" s="20" t="s">
        <v>33</v>
      </c>
      <c r="K8" s="32">
        <v>6540</v>
      </c>
      <c r="L8" s="33">
        <f>M8+N8</f>
        <v>4945</v>
      </c>
      <c r="M8" s="33">
        <v>4328.587409</v>
      </c>
      <c r="N8" s="33">
        <f>O8+P8+Q8+R8</f>
        <v>616.412591</v>
      </c>
      <c r="O8" s="33"/>
      <c r="P8" s="33">
        <v>616.412591</v>
      </c>
      <c r="Q8" s="33"/>
      <c r="R8" s="33"/>
      <c r="S8" s="39" t="s">
        <v>34</v>
      </c>
      <c r="T8" s="20"/>
    </row>
    <row r="9" s="6" customFormat="1" ht="69" spans="1:20">
      <c r="A9" s="20">
        <v>2</v>
      </c>
      <c r="B9" s="21" t="s">
        <v>35</v>
      </c>
      <c r="C9" s="20" t="s">
        <v>36</v>
      </c>
      <c r="D9" s="20" t="s">
        <v>37</v>
      </c>
      <c r="E9" s="20" t="s">
        <v>38</v>
      </c>
      <c r="F9" s="20" t="s">
        <v>39</v>
      </c>
      <c r="G9" s="20" t="s">
        <v>40</v>
      </c>
      <c r="H9" s="22" t="s">
        <v>41</v>
      </c>
      <c r="I9" s="20" t="s">
        <v>42</v>
      </c>
      <c r="J9" s="20" t="s">
        <v>43</v>
      </c>
      <c r="K9" s="32">
        <v>96</v>
      </c>
      <c r="L9" s="34">
        <v>96</v>
      </c>
      <c r="M9" s="33"/>
      <c r="N9" s="33">
        <f t="shared" ref="N9:N32" si="1">O9+P9+Q9+R9</f>
        <v>96</v>
      </c>
      <c r="O9" s="33">
        <v>96</v>
      </c>
      <c r="P9" s="33"/>
      <c r="Q9" s="33"/>
      <c r="R9" s="33"/>
      <c r="S9" s="39" t="s">
        <v>44</v>
      </c>
      <c r="T9" s="20"/>
    </row>
    <row r="10" s="6" customFormat="1" ht="87" customHeight="1" spans="1:20">
      <c r="A10" s="20">
        <v>3</v>
      </c>
      <c r="B10" s="21" t="s">
        <v>45</v>
      </c>
      <c r="C10" s="20" t="s">
        <v>46</v>
      </c>
      <c r="D10" s="20" t="s">
        <v>37</v>
      </c>
      <c r="E10" s="20" t="s">
        <v>38</v>
      </c>
      <c r="F10" s="20" t="s">
        <v>39</v>
      </c>
      <c r="G10" s="20" t="s">
        <v>47</v>
      </c>
      <c r="H10" s="22" t="s">
        <v>48</v>
      </c>
      <c r="I10" s="20" t="s">
        <v>49</v>
      </c>
      <c r="J10" s="20" t="s">
        <v>50</v>
      </c>
      <c r="K10" s="32">
        <v>855</v>
      </c>
      <c r="L10" s="33">
        <v>855</v>
      </c>
      <c r="M10" s="33"/>
      <c r="N10" s="33">
        <f t="shared" si="1"/>
        <v>855</v>
      </c>
      <c r="O10" s="33">
        <v>855</v>
      </c>
      <c r="P10" s="33"/>
      <c r="Q10" s="33"/>
      <c r="R10" s="33"/>
      <c r="S10" s="39" t="s">
        <v>51</v>
      </c>
      <c r="T10" s="20" t="s">
        <v>52</v>
      </c>
    </row>
    <row r="11" s="6" customFormat="1" ht="78" customHeight="1" spans="1:20">
      <c r="A11" s="20">
        <v>4</v>
      </c>
      <c r="B11" s="20" t="s">
        <v>53</v>
      </c>
      <c r="C11" s="20" t="s">
        <v>54</v>
      </c>
      <c r="D11" s="20" t="s">
        <v>55</v>
      </c>
      <c r="E11" s="20" t="s">
        <v>38</v>
      </c>
      <c r="F11" s="20" t="s">
        <v>56</v>
      </c>
      <c r="G11" s="20" t="s">
        <v>57</v>
      </c>
      <c r="H11" s="22" t="s">
        <v>58</v>
      </c>
      <c r="I11" s="20" t="s">
        <v>59</v>
      </c>
      <c r="J11" s="20" t="s">
        <v>59</v>
      </c>
      <c r="K11" s="32">
        <v>70</v>
      </c>
      <c r="L11" s="34">
        <v>70</v>
      </c>
      <c r="M11" s="33"/>
      <c r="N11" s="33">
        <f t="shared" si="1"/>
        <v>70</v>
      </c>
      <c r="O11" s="33">
        <v>70</v>
      </c>
      <c r="P11" s="33"/>
      <c r="Q11" s="33"/>
      <c r="R11" s="33"/>
      <c r="S11" s="39" t="s">
        <v>60</v>
      </c>
      <c r="T11" s="20" t="s">
        <v>52</v>
      </c>
    </row>
    <row r="12" s="6" customFormat="1" ht="92" spans="1:20">
      <c r="A12" s="20">
        <v>5</v>
      </c>
      <c r="B12" s="21" t="s">
        <v>61</v>
      </c>
      <c r="C12" s="20" t="s">
        <v>62</v>
      </c>
      <c r="D12" s="20" t="s">
        <v>37</v>
      </c>
      <c r="E12" s="20" t="s">
        <v>38</v>
      </c>
      <c r="F12" s="20" t="s">
        <v>56</v>
      </c>
      <c r="G12" s="20" t="s">
        <v>63</v>
      </c>
      <c r="H12" s="22" t="s">
        <v>64</v>
      </c>
      <c r="I12" s="20" t="s">
        <v>65</v>
      </c>
      <c r="J12" s="20" t="s">
        <v>66</v>
      </c>
      <c r="K12" s="32">
        <v>500</v>
      </c>
      <c r="L12" s="33">
        <v>500</v>
      </c>
      <c r="M12" s="33"/>
      <c r="N12" s="33">
        <f t="shared" si="1"/>
        <v>500</v>
      </c>
      <c r="O12" s="33">
        <v>500</v>
      </c>
      <c r="P12" s="33"/>
      <c r="Q12" s="33"/>
      <c r="R12" s="33"/>
      <c r="S12" s="39" t="s">
        <v>67</v>
      </c>
      <c r="T12" s="20" t="s">
        <v>52</v>
      </c>
    </row>
    <row r="13" s="6" customFormat="1" ht="97" customHeight="1" spans="1:20">
      <c r="A13" s="20">
        <v>6</v>
      </c>
      <c r="B13" s="21" t="s">
        <v>68</v>
      </c>
      <c r="C13" s="20" t="s">
        <v>69</v>
      </c>
      <c r="D13" s="20" t="s">
        <v>37</v>
      </c>
      <c r="E13" s="20" t="s">
        <v>38</v>
      </c>
      <c r="F13" s="20" t="s">
        <v>70</v>
      </c>
      <c r="G13" s="20" t="s">
        <v>71</v>
      </c>
      <c r="H13" s="22" t="s">
        <v>72</v>
      </c>
      <c r="I13" s="20" t="s">
        <v>73</v>
      </c>
      <c r="J13" s="20" t="s">
        <v>43</v>
      </c>
      <c r="K13" s="32">
        <v>48</v>
      </c>
      <c r="L13" s="33">
        <v>48</v>
      </c>
      <c r="M13" s="33">
        <v>0</v>
      </c>
      <c r="N13" s="33">
        <f t="shared" si="1"/>
        <v>48</v>
      </c>
      <c r="O13" s="33">
        <v>48</v>
      </c>
      <c r="P13" s="33"/>
      <c r="Q13" s="33"/>
      <c r="R13" s="33"/>
      <c r="S13" s="39" t="s">
        <v>74</v>
      </c>
      <c r="T13" s="20"/>
    </row>
    <row r="14" s="6" customFormat="1" ht="138" spans="1:20">
      <c r="A14" s="20">
        <v>7</v>
      </c>
      <c r="B14" s="20" t="s">
        <v>75</v>
      </c>
      <c r="C14" s="20" t="s">
        <v>76</v>
      </c>
      <c r="D14" s="20" t="s">
        <v>37</v>
      </c>
      <c r="E14" s="20" t="s">
        <v>38</v>
      </c>
      <c r="F14" s="20" t="s">
        <v>77</v>
      </c>
      <c r="G14" s="20" t="s">
        <v>78</v>
      </c>
      <c r="H14" s="22" t="s">
        <v>79</v>
      </c>
      <c r="I14" s="20" t="s">
        <v>80</v>
      </c>
      <c r="J14" s="20" t="s">
        <v>43</v>
      </c>
      <c r="K14" s="32">
        <v>19.2</v>
      </c>
      <c r="L14" s="33">
        <v>19.2</v>
      </c>
      <c r="M14" s="33"/>
      <c r="N14" s="33">
        <f t="shared" si="1"/>
        <v>19.2</v>
      </c>
      <c r="O14" s="33">
        <v>19.2</v>
      </c>
      <c r="P14" s="33"/>
      <c r="Q14" s="33"/>
      <c r="R14" s="33"/>
      <c r="S14" s="39" t="s">
        <v>81</v>
      </c>
      <c r="T14" s="20"/>
    </row>
    <row r="15" s="6" customFormat="1" ht="130" customHeight="1" spans="1:20">
      <c r="A15" s="20">
        <v>8</v>
      </c>
      <c r="B15" s="20" t="s">
        <v>82</v>
      </c>
      <c r="C15" s="20" t="s">
        <v>83</v>
      </c>
      <c r="D15" s="20" t="s">
        <v>37</v>
      </c>
      <c r="E15" s="20" t="s">
        <v>38</v>
      </c>
      <c r="F15" s="20" t="s">
        <v>56</v>
      </c>
      <c r="G15" s="20" t="s">
        <v>84</v>
      </c>
      <c r="H15" s="22" t="s">
        <v>85</v>
      </c>
      <c r="I15" s="20" t="s">
        <v>86</v>
      </c>
      <c r="J15" s="20" t="s">
        <v>50</v>
      </c>
      <c r="K15" s="32">
        <v>2100</v>
      </c>
      <c r="L15" s="33">
        <v>2100</v>
      </c>
      <c r="M15" s="33"/>
      <c r="N15" s="33">
        <f t="shared" si="1"/>
        <v>2100</v>
      </c>
      <c r="O15" s="33">
        <v>2100</v>
      </c>
      <c r="P15" s="33"/>
      <c r="Q15" s="33"/>
      <c r="R15" s="33"/>
      <c r="S15" s="39" t="s">
        <v>87</v>
      </c>
      <c r="T15" s="20"/>
    </row>
    <row r="16" s="6" customFormat="1" ht="130" customHeight="1" spans="1:20">
      <c r="A16" s="20">
        <v>9</v>
      </c>
      <c r="B16" s="20" t="s">
        <v>88</v>
      </c>
      <c r="C16" s="20" t="s">
        <v>89</v>
      </c>
      <c r="D16" s="20" t="s">
        <v>37</v>
      </c>
      <c r="E16" s="20" t="s">
        <v>38</v>
      </c>
      <c r="F16" s="20" t="s">
        <v>56</v>
      </c>
      <c r="G16" s="20" t="s">
        <v>90</v>
      </c>
      <c r="H16" s="22" t="s">
        <v>91</v>
      </c>
      <c r="I16" s="20" t="s">
        <v>86</v>
      </c>
      <c r="J16" s="20" t="s">
        <v>43</v>
      </c>
      <c r="K16" s="32">
        <v>1600</v>
      </c>
      <c r="L16" s="33">
        <v>1600</v>
      </c>
      <c r="M16" s="33"/>
      <c r="N16" s="33">
        <f t="shared" si="1"/>
        <v>1600</v>
      </c>
      <c r="O16" s="33">
        <v>1600</v>
      </c>
      <c r="P16" s="33"/>
      <c r="Q16" s="33"/>
      <c r="R16" s="33"/>
      <c r="S16" s="39" t="s">
        <v>92</v>
      </c>
      <c r="T16" s="20"/>
    </row>
    <row r="17" s="6" customFormat="1" ht="85" customHeight="1" spans="1:20">
      <c r="A17" s="20">
        <v>10</v>
      </c>
      <c r="B17" s="20" t="s">
        <v>93</v>
      </c>
      <c r="C17" s="20" t="s">
        <v>94</v>
      </c>
      <c r="D17" s="20" t="s">
        <v>37</v>
      </c>
      <c r="E17" s="20" t="s">
        <v>38</v>
      </c>
      <c r="F17" s="20" t="s">
        <v>77</v>
      </c>
      <c r="G17" s="20" t="s">
        <v>95</v>
      </c>
      <c r="H17" s="22" t="s">
        <v>96</v>
      </c>
      <c r="I17" s="20" t="s">
        <v>97</v>
      </c>
      <c r="J17" s="20" t="s">
        <v>43</v>
      </c>
      <c r="K17" s="32">
        <v>117.6</v>
      </c>
      <c r="L17" s="34">
        <v>117.6</v>
      </c>
      <c r="M17" s="33"/>
      <c r="N17" s="33">
        <f t="shared" si="1"/>
        <v>117.6</v>
      </c>
      <c r="O17" s="33">
        <v>117.6</v>
      </c>
      <c r="P17" s="33"/>
      <c r="Q17" s="33"/>
      <c r="R17" s="33"/>
      <c r="S17" s="39" t="s">
        <v>98</v>
      </c>
      <c r="T17" s="20"/>
    </row>
    <row r="18" s="6" customFormat="1" ht="115" spans="1:20">
      <c r="A18" s="20">
        <v>11</v>
      </c>
      <c r="B18" s="20" t="s">
        <v>99</v>
      </c>
      <c r="C18" s="20" t="s">
        <v>100</v>
      </c>
      <c r="D18" s="20" t="s">
        <v>37</v>
      </c>
      <c r="E18" s="20" t="s">
        <v>29</v>
      </c>
      <c r="F18" s="20" t="s">
        <v>101</v>
      </c>
      <c r="G18" s="20" t="s">
        <v>102</v>
      </c>
      <c r="H18" s="22" t="s">
        <v>103</v>
      </c>
      <c r="I18" s="20" t="s">
        <v>104</v>
      </c>
      <c r="J18" s="20" t="s">
        <v>50</v>
      </c>
      <c r="K18" s="32">
        <v>1400</v>
      </c>
      <c r="L18" s="34">
        <v>1400</v>
      </c>
      <c r="M18" s="33">
        <v>401.37125</v>
      </c>
      <c r="N18" s="33">
        <f t="shared" si="1"/>
        <v>998.62875</v>
      </c>
      <c r="O18" s="33">
        <f>L18-M18</f>
        <v>998.62875</v>
      </c>
      <c r="P18" s="33"/>
      <c r="Q18" s="33"/>
      <c r="R18" s="33"/>
      <c r="S18" s="39" t="s">
        <v>105</v>
      </c>
      <c r="T18" s="20"/>
    </row>
    <row r="19" s="6" customFormat="1" ht="86" customHeight="1" spans="1:20">
      <c r="A19" s="20">
        <v>12</v>
      </c>
      <c r="B19" s="20" t="s">
        <v>106</v>
      </c>
      <c r="C19" s="20" t="s">
        <v>107</v>
      </c>
      <c r="D19" s="20" t="s">
        <v>37</v>
      </c>
      <c r="E19" s="20" t="s">
        <v>38</v>
      </c>
      <c r="F19" s="20" t="s">
        <v>108</v>
      </c>
      <c r="G19" s="20" t="s">
        <v>109</v>
      </c>
      <c r="H19" s="22" t="s">
        <v>110</v>
      </c>
      <c r="I19" s="20" t="s">
        <v>111</v>
      </c>
      <c r="J19" s="20" t="s">
        <v>43</v>
      </c>
      <c r="K19" s="32">
        <v>1500</v>
      </c>
      <c r="L19" s="33">
        <v>1500</v>
      </c>
      <c r="M19" s="33"/>
      <c r="N19" s="33">
        <f t="shared" si="1"/>
        <v>1500</v>
      </c>
      <c r="O19" s="33">
        <v>1500</v>
      </c>
      <c r="P19" s="33"/>
      <c r="Q19" s="33"/>
      <c r="R19" s="33"/>
      <c r="S19" s="39" t="s">
        <v>112</v>
      </c>
      <c r="T19" s="20"/>
    </row>
    <row r="20" s="6" customFormat="1" ht="115" spans="1:20">
      <c r="A20" s="20">
        <v>13</v>
      </c>
      <c r="B20" s="20" t="s">
        <v>113</v>
      </c>
      <c r="C20" s="20" t="s">
        <v>114</v>
      </c>
      <c r="D20" s="20" t="s">
        <v>28</v>
      </c>
      <c r="E20" s="20" t="s">
        <v>29</v>
      </c>
      <c r="F20" s="20" t="s">
        <v>115</v>
      </c>
      <c r="G20" s="20" t="s">
        <v>116</v>
      </c>
      <c r="H20" s="22" t="s">
        <v>117</v>
      </c>
      <c r="I20" s="20" t="s">
        <v>118</v>
      </c>
      <c r="J20" s="20" t="s">
        <v>118</v>
      </c>
      <c r="K20" s="32">
        <v>4983.75</v>
      </c>
      <c r="L20" s="34">
        <v>4983.75</v>
      </c>
      <c r="M20" s="33">
        <v>3000</v>
      </c>
      <c r="N20" s="33">
        <f t="shared" si="1"/>
        <v>1983.75</v>
      </c>
      <c r="O20" s="33"/>
      <c r="P20" s="33">
        <v>1983.75</v>
      </c>
      <c r="Q20" s="33"/>
      <c r="R20" s="33"/>
      <c r="S20" s="39" t="s">
        <v>119</v>
      </c>
      <c r="T20" s="20"/>
    </row>
    <row r="21" s="6" customFormat="1" ht="172" customHeight="1" spans="1:20">
      <c r="A21" s="20">
        <v>14</v>
      </c>
      <c r="B21" s="20" t="s">
        <v>120</v>
      </c>
      <c r="C21" s="20" t="s">
        <v>121</v>
      </c>
      <c r="D21" s="20" t="s">
        <v>122</v>
      </c>
      <c r="E21" s="20" t="s">
        <v>38</v>
      </c>
      <c r="F21" s="20" t="s">
        <v>123</v>
      </c>
      <c r="G21" s="20" t="s">
        <v>124</v>
      </c>
      <c r="H21" s="22" t="s">
        <v>125</v>
      </c>
      <c r="I21" s="20" t="s">
        <v>118</v>
      </c>
      <c r="J21" s="20" t="s">
        <v>118</v>
      </c>
      <c r="K21" s="32">
        <v>2920</v>
      </c>
      <c r="L21" s="34">
        <v>2920</v>
      </c>
      <c r="M21" s="33"/>
      <c r="N21" s="33">
        <f t="shared" si="1"/>
        <v>2920</v>
      </c>
      <c r="O21" s="33">
        <v>2920</v>
      </c>
      <c r="P21" s="33"/>
      <c r="Q21" s="33"/>
      <c r="R21" s="33"/>
      <c r="S21" s="39" t="s">
        <v>126</v>
      </c>
      <c r="T21" s="20"/>
    </row>
    <row r="22" s="6" customFormat="1" ht="69" spans="1:20">
      <c r="A22" s="20">
        <v>15</v>
      </c>
      <c r="B22" s="21" t="s">
        <v>127</v>
      </c>
      <c r="C22" s="20" t="s">
        <v>128</v>
      </c>
      <c r="D22" s="20" t="s">
        <v>28</v>
      </c>
      <c r="E22" s="20" t="s">
        <v>38</v>
      </c>
      <c r="F22" s="20" t="s">
        <v>39</v>
      </c>
      <c r="G22" s="20" t="s">
        <v>129</v>
      </c>
      <c r="H22" s="22" t="s">
        <v>130</v>
      </c>
      <c r="I22" s="20" t="s">
        <v>33</v>
      </c>
      <c r="J22" s="20" t="s">
        <v>33</v>
      </c>
      <c r="K22" s="32">
        <v>9000</v>
      </c>
      <c r="L22" s="34">
        <v>9000</v>
      </c>
      <c r="M22" s="33"/>
      <c r="N22" s="33">
        <f t="shared" si="1"/>
        <v>6300</v>
      </c>
      <c r="O22" s="33">
        <v>6300</v>
      </c>
      <c r="P22" s="33"/>
      <c r="Q22" s="33"/>
      <c r="R22" s="33"/>
      <c r="S22" s="39" t="s">
        <v>131</v>
      </c>
      <c r="T22" s="20"/>
    </row>
    <row r="23" s="6" customFormat="1" ht="138" spans="1:20">
      <c r="A23" s="20">
        <v>16</v>
      </c>
      <c r="B23" s="21" t="s">
        <v>132</v>
      </c>
      <c r="C23" s="20" t="s">
        <v>133</v>
      </c>
      <c r="D23" s="20" t="s">
        <v>37</v>
      </c>
      <c r="E23" s="20" t="s">
        <v>38</v>
      </c>
      <c r="F23" s="20" t="s">
        <v>39</v>
      </c>
      <c r="G23" s="20" t="s">
        <v>134</v>
      </c>
      <c r="H23" s="22" t="s">
        <v>135</v>
      </c>
      <c r="I23" s="20" t="s">
        <v>49</v>
      </c>
      <c r="J23" s="20" t="s">
        <v>136</v>
      </c>
      <c r="K23" s="32">
        <v>795</v>
      </c>
      <c r="L23" s="34">
        <v>795</v>
      </c>
      <c r="M23" s="33"/>
      <c r="N23" s="33">
        <f t="shared" si="1"/>
        <v>795</v>
      </c>
      <c r="O23" s="34">
        <v>795</v>
      </c>
      <c r="P23" s="33"/>
      <c r="Q23" s="33"/>
      <c r="R23" s="33"/>
      <c r="S23" s="39" t="s">
        <v>137</v>
      </c>
      <c r="T23" s="20" t="s">
        <v>138</v>
      </c>
    </row>
    <row r="24" s="6" customFormat="1" ht="138" spans="1:20">
      <c r="A24" s="20">
        <v>17</v>
      </c>
      <c r="B24" s="21" t="s">
        <v>139</v>
      </c>
      <c r="C24" s="20" t="s">
        <v>140</v>
      </c>
      <c r="D24" s="20" t="s">
        <v>37</v>
      </c>
      <c r="E24" s="20" t="s">
        <v>38</v>
      </c>
      <c r="F24" s="20" t="s">
        <v>39</v>
      </c>
      <c r="G24" s="20" t="s">
        <v>134</v>
      </c>
      <c r="H24" s="22" t="s">
        <v>141</v>
      </c>
      <c r="I24" s="20" t="s">
        <v>49</v>
      </c>
      <c r="J24" s="20" t="s">
        <v>136</v>
      </c>
      <c r="K24" s="32">
        <v>300</v>
      </c>
      <c r="L24" s="34">
        <v>300</v>
      </c>
      <c r="M24" s="33"/>
      <c r="N24" s="33">
        <f t="shared" si="1"/>
        <v>300</v>
      </c>
      <c r="O24" s="34">
        <v>300</v>
      </c>
      <c r="P24" s="33"/>
      <c r="Q24" s="33"/>
      <c r="R24" s="33"/>
      <c r="S24" s="39" t="s">
        <v>137</v>
      </c>
      <c r="T24" s="20" t="s">
        <v>138</v>
      </c>
    </row>
    <row r="25" s="6" customFormat="1" ht="138" spans="1:20">
      <c r="A25" s="20">
        <v>18</v>
      </c>
      <c r="B25" s="21" t="s">
        <v>142</v>
      </c>
      <c r="C25" s="20" t="s">
        <v>143</v>
      </c>
      <c r="D25" s="20" t="s">
        <v>37</v>
      </c>
      <c r="E25" s="20" t="s">
        <v>38</v>
      </c>
      <c r="F25" s="20" t="s">
        <v>39</v>
      </c>
      <c r="G25" s="20" t="s">
        <v>134</v>
      </c>
      <c r="H25" s="22" t="s">
        <v>144</v>
      </c>
      <c r="I25" s="20" t="s">
        <v>49</v>
      </c>
      <c r="J25" s="20" t="s">
        <v>136</v>
      </c>
      <c r="K25" s="32">
        <v>385</v>
      </c>
      <c r="L25" s="34">
        <v>385</v>
      </c>
      <c r="M25" s="33"/>
      <c r="N25" s="33">
        <f t="shared" si="1"/>
        <v>385</v>
      </c>
      <c r="O25" s="34">
        <v>385</v>
      </c>
      <c r="P25" s="33"/>
      <c r="Q25" s="33"/>
      <c r="R25" s="33"/>
      <c r="S25" s="39" t="s">
        <v>137</v>
      </c>
      <c r="T25" s="20" t="s">
        <v>138</v>
      </c>
    </row>
    <row r="26" s="6" customFormat="1" ht="138" spans="1:20">
      <c r="A26" s="20">
        <v>19</v>
      </c>
      <c r="B26" s="21" t="s">
        <v>145</v>
      </c>
      <c r="C26" s="20" t="s">
        <v>146</v>
      </c>
      <c r="D26" s="20" t="s">
        <v>37</v>
      </c>
      <c r="E26" s="20" t="s">
        <v>38</v>
      </c>
      <c r="F26" s="20" t="s">
        <v>39</v>
      </c>
      <c r="G26" s="20" t="s">
        <v>147</v>
      </c>
      <c r="H26" s="22" t="s">
        <v>148</v>
      </c>
      <c r="I26" s="20" t="s">
        <v>149</v>
      </c>
      <c r="J26" s="20" t="s">
        <v>136</v>
      </c>
      <c r="K26" s="32">
        <v>500</v>
      </c>
      <c r="L26" s="34">
        <v>500</v>
      </c>
      <c r="M26" s="33"/>
      <c r="N26" s="33">
        <f t="shared" si="1"/>
        <v>500</v>
      </c>
      <c r="O26" s="34">
        <v>500</v>
      </c>
      <c r="P26" s="33"/>
      <c r="Q26" s="33"/>
      <c r="R26" s="33"/>
      <c r="S26" s="39" t="s">
        <v>137</v>
      </c>
      <c r="T26" s="20" t="s">
        <v>138</v>
      </c>
    </row>
    <row r="27" s="6" customFormat="1" ht="115" spans="1:20">
      <c r="A27" s="20">
        <v>20</v>
      </c>
      <c r="B27" s="20" t="s">
        <v>150</v>
      </c>
      <c r="C27" s="20" t="s">
        <v>151</v>
      </c>
      <c r="D27" s="20" t="s">
        <v>37</v>
      </c>
      <c r="E27" s="20" t="s">
        <v>38</v>
      </c>
      <c r="F27" s="20" t="s">
        <v>77</v>
      </c>
      <c r="G27" s="20" t="s">
        <v>31</v>
      </c>
      <c r="H27" s="22" t="s">
        <v>152</v>
      </c>
      <c r="I27" s="20" t="s">
        <v>111</v>
      </c>
      <c r="J27" s="20" t="s">
        <v>43</v>
      </c>
      <c r="K27" s="32">
        <v>15000</v>
      </c>
      <c r="L27" s="33">
        <v>10000</v>
      </c>
      <c r="M27" s="33"/>
      <c r="N27" s="33">
        <f t="shared" si="1"/>
        <v>10000</v>
      </c>
      <c r="O27" s="33">
        <v>10000</v>
      </c>
      <c r="P27" s="33"/>
      <c r="Q27" s="33"/>
      <c r="R27" s="33"/>
      <c r="S27" s="39" t="s">
        <v>153</v>
      </c>
      <c r="T27" s="20"/>
    </row>
    <row r="28" s="7" customFormat="1" ht="69" spans="1:20">
      <c r="A28" s="20">
        <v>21</v>
      </c>
      <c r="B28" s="20" t="s">
        <v>154</v>
      </c>
      <c r="C28" s="20" t="s">
        <v>155</v>
      </c>
      <c r="D28" s="20" t="s">
        <v>37</v>
      </c>
      <c r="E28" s="20" t="s">
        <v>38</v>
      </c>
      <c r="F28" s="20" t="s">
        <v>77</v>
      </c>
      <c r="G28" s="20" t="s">
        <v>31</v>
      </c>
      <c r="H28" s="22" t="s">
        <v>156</v>
      </c>
      <c r="I28" s="20" t="s">
        <v>43</v>
      </c>
      <c r="J28" s="20" t="s">
        <v>43</v>
      </c>
      <c r="K28" s="32">
        <v>1500</v>
      </c>
      <c r="L28" s="33">
        <v>1500</v>
      </c>
      <c r="M28" s="33"/>
      <c r="N28" s="33">
        <f t="shared" si="1"/>
        <v>1500</v>
      </c>
      <c r="O28" s="33">
        <v>1500</v>
      </c>
      <c r="P28" s="33"/>
      <c r="Q28" s="33"/>
      <c r="R28" s="33"/>
      <c r="S28" s="39" t="s">
        <v>157</v>
      </c>
      <c r="T28" s="40"/>
    </row>
    <row r="29" s="7" customFormat="1" ht="120" customHeight="1" spans="1:20">
      <c r="A29" s="20">
        <v>22</v>
      </c>
      <c r="B29" s="20" t="s">
        <v>158</v>
      </c>
      <c r="C29" s="20" t="s">
        <v>159</v>
      </c>
      <c r="D29" s="20" t="s">
        <v>122</v>
      </c>
      <c r="E29" s="20" t="s">
        <v>38</v>
      </c>
      <c r="F29" s="20" t="s">
        <v>77</v>
      </c>
      <c r="G29" s="20" t="s">
        <v>31</v>
      </c>
      <c r="H29" s="22" t="s">
        <v>160</v>
      </c>
      <c r="I29" s="20" t="s">
        <v>161</v>
      </c>
      <c r="J29" s="20" t="s">
        <v>161</v>
      </c>
      <c r="K29" s="32">
        <v>2580</v>
      </c>
      <c r="L29" s="34">
        <v>2580</v>
      </c>
      <c r="M29" s="33"/>
      <c r="N29" s="33">
        <f t="shared" si="1"/>
        <v>2580</v>
      </c>
      <c r="O29" s="33">
        <v>2580</v>
      </c>
      <c r="P29" s="33"/>
      <c r="Q29" s="33"/>
      <c r="R29" s="33"/>
      <c r="S29" s="39" t="s">
        <v>162</v>
      </c>
      <c r="T29" s="40"/>
    </row>
    <row r="30" s="7" customFormat="1" ht="92" spans="1:20">
      <c r="A30" s="20">
        <v>23</v>
      </c>
      <c r="B30" s="20" t="s">
        <v>163</v>
      </c>
      <c r="C30" s="20" t="s">
        <v>164</v>
      </c>
      <c r="D30" s="20" t="s">
        <v>165</v>
      </c>
      <c r="E30" s="20" t="s">
        <v>38</v>
      </c>
      <c r="F30" s="20" t="s">
        <v>77</v>
      </c>
      <c r="G30" s="20" t="s">
        <v>31</v>
      </c>
      <c r="H30" s="22" t="s">
        <v>166</v>
      </c>
      <c r="I30" s="20" t="s">
        <v>167</v>
      </c>
      <c r="J30" s="20" t="s">
        <v>167</v>
      </c>
      <c r="K30" s="32">
        <v>4200</v>
      </c>
      <c r="L30" s="33">
        <v>4200</v>
      </c>
      <c r="M30" s="33"/>
      <c r="N30" s="33">
        <f t="shared" si="1"/>
        <v>4200</v>
      </c>
      <c r="O30" s="33">
        <v>4200</v>
      </c>
      <c r="P30" s="33"/>
      <c r="Q30" s="33"/>
      <c r="R30" s="33"/>
      <c r="S30" s="39" t="s">
        <v>168</v>
      </c>
      <c r="T30" s="40"/>
    </row>
    <row r="31" s="7" customFormat="1" ht="138" spans="1:20">
      <c r="A31" s="20">
        <v>24</v>
      </c>
      <c r="B31" s="20" t="s">
        <v>169</v>
      </c>
      <c r="C31" s="20" t="s">
        <v>170</v>
      </c>
      <c r="D31" s="20" t="s">
        <v>165</v>
      </c>
      <c r="E31" s="20" t="s">
        <v>38</v>
      </c>
      <c r="F31" s="20" t="s">
        <v>77</v>
      </c>
      <c r="G31" s="20" t="s">
        <v>31</v>
      </c>
      <c r="H31" s="22" t="s">
        <v>171</v>
      </c>
      <c r="I31" s="20" t="s">
        <v>111</v>
      </c>
      <c r="J31" s="20" t="s">
        <v>167</v>
      </c>
      <c r="K31" s="32">
        <v>2400</v>
      </c>
      <c r="L31" s="33">
        <v>2400</v>
      </c>
      <c r="M31" s="33"/>
      <c r="N31" s="33">
        <f t="shared" si="1"/>
        <v>2400</v>
      </c>
      <c r="O31" s="33">
        <v>1970</v>
      </c>
      <c r="P31" s="33">
        <v>300</v>
      </c>
      <c r="Q31" s="33"/>
      <c r="R31" s="33">
        <v>130</v>
      </c>
      <c r="S31" s="39" t="s">
        <v>172</v>
      </c>
      <c r="T31" s="40"/>
    </row>
    <row r="32" s="7" customFormat="1" ht="69" spans="1:20">
      <c r="A32" s="20">
        <v>25</v>
      </c>
      <c r="B32" s="20" t="s">
        <v>173</v>
      </c>
      <c r="C32" s="20" t="s">
        <v>174</v>
      </c>
      <c r="D32" s="20" t="s">
        <v>165</v>
      </c>
      <c r="E32" s="20" t="s">
        <v>38</v>
      </c>
      <c r="F32" s="20" t="s">
        <v>77</v>
      </c>
      <c r="G32" s="20" t="s">
        <v>31</v>
      </c>
      <c r="H32" s="22" t="s">
        <v>175</v>
      </c>
      <c r="I32" s="20" t="s">
        <v>33</v>
      </c>
      <c r="J32" s="20" t="s">
        <v>33</v>
      </c>
      <c r="K32" s="32">
        <v>1200</v>
      </c>
      <c r="L32" s="34">
        <v>1200</v>
      </c>
      <c r="M32" s="33"/>
      <c r="N32" s="33">
        <f t="shared" si="1"/>
        <v>1200</v>
      </c>
      <c r="O32" s="33"/>
      <c r="P32" s="33">
        <v>1200</v>
      </c>
      <c r="Q32" s="33"/>
      <c r="R32" s="33"/>
      <c r="S32" s="39" t="s">
        <v>176</v>
      </c>
      <c r="T32" s="40"/>
    </row>
  </sheetData>
  <autoFilter xmlns:etc="http://www.wps.cn/officeDocument/2017/etCustomData" ref="A7:T32" etc:filterBottomFollowUsedRange="0">
    <extLst/>
  </autoFilter>
  <mergeCells count="24">
    <mergeCell ref="A1:T1"/>
    <mergeCell ref="A2:F2"/>
    <mergeCell ref="H2:I2"/>
    <mergeCell ref="K2:R2"/>
    <mergeCell ref="K3:R3"/>
    <mergeCell ref="L4:R4"/>
    <mergeCell ref="O5:R5"/>
    <mergeCell ref="A7:H7"/>
    <mergeCell ref="A3:A6"/>
    <mergeCell ref="B3:B6"/>
    <mergeCell ref="C3:C6"/>
    <mergeCell ref="D3:D6"/>
    <mergeCell ref="E3:E6"/>
    <mergeCell ref="F3:F6"/>
    <mergeCell ref="G3:G6"/>
    <mergeCell ref="H3:H6"/>
    <mergeCell ref="I3:I6"/>
    <mergeCell ref="J3:J6"/>
    <mergeCell ref="K4:K6"/>
    <mergeCell ref="L5:L6"/>
    <mergeCell ref="M5:M6"/>
    <mergeCell ref="N5:N6"/>
    <mergeCell ref="S3:S6"/>
    <mergeCell ref="T3:T6"/>
  </mergeCells>
  <dataValidations count="2">
    <dataValidation type="list" allowBlank="1" showInputMessage="1" showErrorMessage="1" sqref="D8:D32">
      <formula1>"产业发展类,就业类,乡村建设类,易地搬迁后扶类,巩固拓展脱贫攻坚成果类,其他类"</formula1>
    </dataValidation>
    <dataValidation type="list" allowBlank="1" showInputMessage="1" showErrorMessage="1" sqref="E8:E32">
      <formula1>"新建,续建,改扩建"</formula1>
    </dataValidation>
  </dataValidations>
  <pageMargins left="0.590277777777778" right="0.196527777777778" top="0.393055555555556" bottom="0.393055555555556" header="0.298611111111111" footer="0.298611111111111"/>
  <pageSetup paperSize="8" scale="4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计划表11.28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Administrator</cp:lastModifiedBy>
  <dcterms:created xsi:type="dcterms:W3CDTF">2021-11-29T09:11:00Z</dcterms:created>
  <dcterms:modified xsi:type="dcterms:W3CDTF">2025-12-03T09:46:44Z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AC624E8C5CA04FD986233198D2DD32A7_13</vt:lpwstr>
  </property>
  <property fmtid="{D5CDD505-2E9C-101B-9397-08002B2CF9AE}" pid="3" name="KSOProductBuildVer">
    <vt:lpwstr>2052-12.8.2.18205</vt:lpwstr>
  </property>
  <property fmtid="{D5CDD505-2E9C-101B-9397-08002B2CF9AE}" pid="4" name="KSOReadingLayout">
    <vt:bool>true</vt:bool>
  </property>
</Properties>
</file>