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附件" sheetId="1" r:id="rId1"/>
  </sheets>
  <definedNames>
    <definedName name="_xlnm._FilterDatabase" localSheetId="0" hidden="1">附件!$A$7:$Z$20</definedName>
    <definedName name="_xlnm.Print_Titles" localSheetId="0">附件!$3:$6</definedName>
    <definedName name="_xlnm.Print_Area" localSheetId="0">附件!$A$1:$Z$20</definedName>
  </definedNames>
  <calcPr calcId="144525"/>
</workbook>
</file>

<file path=xl/sharedStrings.xml><?xml version="1.0" encoding="utf-8"?>
<sst xmlns="http://schemas.openxmlformats.org/spreadsheetml/2006/main" count="164" uniqueCount="126">
  <si>
    <t>附件</t>
  </si>
  <si>
    <t>和田县2023年自治区衔接补助资金及涉农统筹整合资金项目计划表</t>
  </si>
  <si>
    <t>制表单位：和田县乡村振兴局</t>
  </si>
  <si>
    <t>填报时间：2023年5月30日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</si>
  <si>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</si>
  <si>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</si>
  <si>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</si>
  <si>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</si>
  <si>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</si>
  <si>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</si>
  <si>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</si>
  <si>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</si>
  <si>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</si>
  <si>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县市责任单位</t>
  </si>
  <si>
    <t>地区责任单位</t>
  </si>
  <si>
    <t>县市分管领导</t>
  </si>
  <si>
    <t>其中</t>
  </si>
  <si>
    <t>简要绩效目标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</si>
  <si>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</si>
  <si>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</si>
  <si>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</si>
  <si>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</si>
  <si>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</si>
  <si>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</si>
  <si>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</si>
  <si>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</si>
  <si>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项目总投资</t>
  </si>
  <si>
    <t>政府投资（衔接资金）</t>
  </si>
  <si>
    <t>小计</t>
  </si>
  <si>
    <t>截止2022年12月前已安排使用资金</t>
  </si>
  <si>
    <t>2023年安排资金</t>
  </si>
  <si>
    <t>自治区衔接补助资金</t>
  </si>
  <si>
    <t>其它涉农整合资金</t>
  </si>
  <si>
    <t>共计13个项目</t>
  </si>
  <si>
    <t>653221-2023-JY-005</t>
  </si>
  <si>
    <t>和田县2023年深度贫困县农村道路日常养护补助项目</t>
  </si>
  <si>
    <t>新建</t>
  </si>
  <si>
    <t>2023.01-2023.12</t>
  </si>
  <si>
    <t>各乡镇</t>
  </si>
  <si>
    <r>
      <rPr>
        <b/>
        <sz val="12"/>
        <rFont val="宋体"/>
        <charset val="134"/>
      </rPr>
      <t>建设内容：</t>
    </r>
    <r>
      <rPr>
        <sz val="12"/>
        <rFont val="宋体"/>
        <charset val="134"/>
      </rPr>
      <t>公路养护人员1000名，每人每月补助1000元。</t>
    </r>
  </si>
  <si>
    <t>和田县交通运输局</t>
  </si>
  <si>
    <t>地区交通运输局</t>
  </si>
  <si>
    <t>王志奎</t>
  </si>
  <si>
    <t>解决1000名道路养护人员就业。</t>
  </si>
  <si>
    <t>653221-2023-JR-001</t>
  </si>
  <si>
    <t>和田县两免小额贷款贴息资金项目</t>
  </si>
  <si>
    <t>和田县</t>
  </si>
  <si>
    <r>
      <rPr>
        <b/>
        <sz val="12"/>
        <rFont val="宋体"/>
        <charset val="134"/>
      </rPr>
      <t>建设内容：</t>
    </r>
    <r>
      <rPr>
        <sz val="12"/>
        <rFont val="宋体"/>
        <charset val="134"/>
      </rPr>
      <t>针对全县脱贫户（监测户）两免小额贷款贴息。</t>
    </r>
  </si>
  <si>
    <t>和田县乡村振兴局</t>
  </si>
  <si>
    <t>地区乡村振兴局</t>
  </si>
  <si>
    <t>尹龙相</t>
  </si>
  <si>
    <t>解决脱贫户（监测户）小额贷款利息，使脱贫户（监测户）更好的利用小额贷款发展产业。</t>
  </si>
  <si>
    <t>653221-2023-RJ-007</t>
  </si>
  <si>
    <t>和田县朗如乡地质灾害应急库建设项目</t>
  </si>
  <si>
    <t>2023.02-2023.11</t>
  </si>
  <si>
    <t>朗如乡普夏村</t>
  </si>
  <si>
    <r>
      <rPr>
        <b/>
        <sz val="12"/>
        <color theme="1"/>
        <rFont val="宋体"/>
        <charset val="134"/>
      </rPr>
      <t>建设内容：</t>
    </r>
    <r>
      <rPr>
        <sz val="12"/>
        <color theme="1"/>
        <rFont val="宋体"/>
        <charset val="134"/>
      </rPr>
      <t>在和田县朗如乡G580路段托曼山口新建地质灾害应急库1座，建筑面积200平米，地上一层，砖混结构，配套水、电、暖，地面硬化、围墙等附属(含安装周边监控)</t>
    </r>
  </si>
  <si>
    <t>和田县朗如乡人民政府</t>
  </si>
  <si>
    <t>地区应急管理局</t>
  </si>
  <si>
    <t>项目建成后，可提高农村防灾减灾能力，减少或避免洪水造成的损失，改善项目区的生态环境状况，将为项目区农牧业生产提高可靠保障，为社会、经济、环境的可持续发展创造有利条件。</t>
  </si>
  <si>
    <t>653221-2023-CY-013</t>
  </si>
  <si>
    <t>和田县易地搬迁后续扶持项目（就业实训基地）</t>
  </si>
  <si>
    <t>2023.04-2023.11</t>
  </si>
  <si>
    <t>经济新区</t>
  </si>
  <si>
    <r>
      <rPr>
        <b/>
        <sz val="12"/>
        <color theme="1"/>
        <rFont val="宋体"/>
        <charset val="134"/>
      </rPr>
      <t>建设内容：</t>
    </r>
    <r>
      <rPr>
        <sz val="12"/>
        <color theme="1"/>
        <rFont val="宋体"/>
        <charset val="134"/>
      </rPr>
      <t>新建创新创业孵化基地16500.00平方米，配套室外地面硬化、给排水、消防、电力等设施。</t>
    </r>
  </si>
  <si>
    <t>和田县农业科技园区管委会</t>
  </si>
  <si>
    <t>地区市场监督管理局</t>
  </si>
  <si>
    <t>项目建成后，采用企业租赁的方式收取设备租金，并带动当地群众就近就地就业不少于20人</t>
  </si>
  <si>
    <t>653221-2023-JT-014</t>
  </si>
  <si>
    <t>和田县县乡道提升改造建设项目（二期）</t>
  </si>
  <si>
    <t>塔瓦库勒乡、吾宗肖乡、阿瓦提乡、英艾日克乡</t>
  </si>
  <si>
    <r>
      <rPr>
        <b/>
        <sz val="12"/>
        <color theme="1"/>
        <rFont val="宋体"/>
        <charset val="134"/>
      </rPr>
      <t>建设规模及建设内容：</t>
    </r>
    <r>
      <rPr>
        <sz val="12"/>
        <color theme="1"/>
        <rFont val="宋体"/>
        <charset val="134"/>
      </rPr>
      <t>改扩建31公里，设计速度40km/h路面结构4cm沥青混凝土面层+1cm下封层+18cm水稳层，主线路基宽度12m。</t>
    </r>
  </si>
  <si>
    <t>和田地区交通运输局</t>
  </si>
  <si>
    <t>该项目实施后，改善和田县农村路网，提高交通便利条件</t>
  </si>
  <si>
    <t>653221-2023-SL-010</t>
  </si>
  <si>
    <r>
      <rPr>
        <sz val="12"/>
        <rFont val="宋体"/>
        <charset val="134"/>
      </rPr>
      <t>新疆和田河玉龙喀什河和田县英艾日克乡托里干吉村段（</t>
    </r>
    <r>
      <rPr>
        <sz val="12"/>
        <rFont val="Times New Roman"/>
        <charset val="134"/>
      </rPr>
      <t>62+350</t>
    </r>
    <r>
      <rPr>
        <sz val="12"/>
        <rFont val="宋体"/>
        <charset val="134"/>
      </rPr>
      <t>～</t>
    </r>
    <r>
      <rPr>
        <sz val="12"/>
        <rFont val="Times New Roman"/>
        <charset val="134"/>
      </rPr>
      <t>64+800</t>
    </r>
    <r>
      <rPr>
        <sz val="12"/>
        <rFont val="宋体"/>
        <charset val="134"/>
      </rPr>
      <t>）防洪工程</t>
    </r>
  </si>
  <si>
    <t>2021.09-2023.09</t>
  </si>
  <si>
    <t>英艾日克乡</t>
  </si>
  <si>
    <r>
      <rPr>
        <b/>
        <sz val="12"/>
        <rFont val="宋体"/>
        <charset val="134"/>
      </rPr>
      <t>建设规模及建设内容：</t>
    </r>
    <r>
      <rPr>
        <sz val="12"/>
        <rFont val="宋体"/>
        <charset val="134"/>
      </rPr>
      <t>新建永久性防洪堤</t>
    </r>
    <r>
      <rPr>
        <sz val="12"/>
        <rFont val="Times New Roman"/>
        <charset val="134"/>
      </rPr>
      <t>2.442km</t>
    </r>
    <r>
      <rPr>
        <sz val="12"/>
        <rFont val="宋体"/>
        <charset val="134"/>
      </rPr>
      <t>。</t>
    </r>
  </si>
  <si>
    <t>和田县水利局</t>
  </si>
  <si>
    <t>地区水利局</t>
  </si>
  <si>
    <t>通过修建堤防，提高河道防洪能力，疏导洪水，改善项目区的生态环境状况，防止河道淘刷、侵蚀，防止项目区的水土流失的加剧。工程实施后，将为项目区农牧业生产提高可靠保障，为社会、经济、环境的可持续发展创造有利条件。</t>
  </si>
  <si>
    <t>653221-2023-CY-027</t>
  </si>
  <si>
    <r>
      <rPr>
        <sz val="12"/>
        <rFont val="宋体"/>
        <charset val="134"/>
      </rPr>
      <t>和田县色格孜库勒乡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年创业基地建设项目</t>
    </r>
  </si>
  <si>
    <t>2023.04-2023.10</t>
  </si>
  <si>
    <t>色格孜库勒乡色格孜库勒村</t>
  </si>
  <si>
    <r>
      <rPr>
        <b/>
        <sz val="12"/>
        <rFont val="宋体"/>
        <charset val="134"/>
      </rPr>
      <t>建设规模及建设内容：</t>
    </r>
    <r>
      <rPr>
        <sz val="12"/>
        <rFont val="宋体"/>
        <charset val="134"/>
      </rPr>
      <t>投资400万元，新建150平方门刚结构冷库一座；24平方砖混结构业务用房一座；700kva变压器一台，7m宽沥青路面80m，混凝土厂坪地面1600平方，给水管DN100的350m，排水DN300的350m，电力200m，消防管网DN150的350m等相关设备设施。</t>
    </r>
  </si>
  <si>
    <t>和田县色格孜库勒乡人民政府</t>
  </si>
  <si>
    <t>李广辉</t>
  </si>
  <si>
    <r>
      <rPr>
        <sz val="12"/>
        <rFont val="宋体"/>
        <charset val="134"/>
      </rPr>
      <t>项目建成后，发展特色产业，带动农产品外销，壮大村集体经济，每年收益不低于总投资的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。</t>
    </r>
  </si>
  <si>
    <t>653221-2023-HB-005</t>
  </si>
  <si>
    <t>和田县色格孜库勒乡色格孜库勒村生活污水治理项目</t>
  </si>
  <si>
    <t>和田县色格孜库勒乡色格孜库勒村</t>
  </si>
  <si>
    <r>
      <rPr>
        <b/>
        <sz val="12"/>
        <color theme="1"/>
        <rFont val="宋体"/>
        <charset val="134"/>
      </rPr>
      <t>建设内容：</t>
    </r>
    <r>
      <rPr>
        <sz val="12"/>
        <color theme="1"/>
        <rFont val="宋体"/>
        <charset val="134"/>
      </rPr>
      <t>新建排水管网15081米，污水检查井679个，40m³化粪池1个，污水提升泵站1座，污水处理池1座并采购相关设备设施。</t>
    </r>
  </si>
  <si>
    <t>和田地区生态环境局</t>
  </si>
  <si>
    <t>项目建成后，可有效改善和补齐人居环境、公益性设施短板，助力乡村全面振兴。</t>
  </si>
  <si>
    <t>653221-2023-GY-002</t>
  </si>
  <si>
    <t>和田县劳动力外出转移就业一次性交通补助项目</t>
  </si>
  <si>
    <t>2023.05-2023.11</t>
  </si>
  <si>
    <r>
      <rPr>
        <b/>
        <sz val="11"/>
        <rFont val="宋体"/>
        <charset val="134"/>
      </rPr>
      <t>建设内容及建设规模：</t>
    </r>
    <r>
      <rPr>
        <sz val="11"/>
        <rFont val="宋体"/>
        <charset val="134"/>
      </rPr>
      <t>按照疆内不超过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元的标准，疆外最高不超过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元的标准，对年内有组织、自发到区内其他地州、疆外其他省份稳定就业在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个月以上的脱贫人口（监测对象）进行一次性交通补助，计划补助一次性交通补贴外出务工人员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人左右</t>
    </r>
  </si>
  <si>
    <t>和田县人社局</t>
  </si>
  <si>
    <t>地区人社局</t>
  </si>
  <si>
    <t>项目的实施，可使800人受益.</t>
  </si>
  <si>
    <t>653221-2023-SL-011</t>
  </si>
  <si>
    <t>和田县2023年粮食产能提升项目场外水利工程(东风二干渠一期建设项目)</t>
  </si>
  <si>
    <r>
      <rPr>
        <b/>
        <sz val="11"/>
        <rFont val="宋体"/>
        <charset val="134"/>
      </rPr>
      <t>建设内容：</t>
    </r>
    <r>
      <rPr>
        <sz val="11"/>
        <rFont val="宋体"/>
        <charset val="134"/>
      </rPr>
      <t>修建渠道总长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公里及配套渠系建筑物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座。</t>
    </r>
  </si>
  <si>
    <t>通过和田县增水增地工程的逐步推进实施，提高农业综合生产能力,有利于增强地方财政，增强农牧业发展后劲，促进农牧民增收；合理利用和调配玉河水资源，增加渠道的输水能力，保证项目区新增用地的农业生产用水需求，主要为了利用和田县汛期机动用水引水流量生态保护用水量,提高水资源利用效率。</t>
  </si>
  <si>
    <t>653221-2023-CY-020</t>
  </si>
  <si>
    <t>和田县就业实训基地建设项目</t>
  </si>
  <si>
    <r>
      <rPr>
        <b/>
        <sz val="11"/>
        <rFont val="宋体"/>
        <charset val="134"/>
      </rPr>
      <t>建设内容</t>
    </r>
    <r>
      <rPr>
        <sz val="11"/>
        <rFont val="宋体"/>
        <charset val="134"/>
      </rPr>
      <t>：新建实训基地一座占地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亩，其中：框架结构面积</t>
    </r>
    <r>
      <rPr>
        <sz val="11"/>
        <rFont val="Times New Roman"/>
        <charset val="134"/>
      </rPr>
      <t>7500</t>
    </r>
    <r>
      <rPr>
        <sz val="11"/>
        <rFont val="宋体"/>
        <charset val="134"/>
      </rPr>
      <t>平方米，局部三层，钢结构面积</t>
    </r>
    <r>
      <rPr>
        <sz val="11"/>
        <rFont val="Times New Roman"/>
        <charset val="134"/>
      </rPr>
      <t>3132</t>
    </r>
    <r>
      <rPr>
        <sz val="11"/>
        <rFont val="宋体"/>
        <charset val="134"/>
      </rPr>
      <t>平米。</t>
    </r>
  </si>
  <si>
    <r>
      <rPr>
        <sz val="11"/>
        <rFont val="宋体"/>
        <charset val="134"/>
      </rPr>
      <t>项目建成后预计带动就业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人，年平均收益</t>
    </r>
    <r>
      <rPr>
        <sz val="11"/>
        <rFont val="Times New Roman"/>
        <charset val="134"/>
      </rPr>
      <t>5%</t>
    </r>
    <r>
      <rPr>
        <sz val="11"/>
        <rFont val="宋体"/>
        <charset val="134"/>
      </rPr>
      <t>，综合性收益不低于</t>
    </r>
    <r>
      <rPr>
        <sz val="11"/>
        <rFont val="Times New Roman"/>
        <charset val="134"/>
      </rPr>
      <t>8%</t>
    </r>
    <r>
      <rPr>
        <sz val="11"/>
        <rFont val="宋体"/>
        <charset val="134"/>
      </rPr>
      <t>。收益资金优先保障集体经济收入较少的村，壮大村集体经济。</t>
    </r>
  </si>
  <si>
    <t>653221-2021-JT-013</t>
  </si>
  <si>
    <t>和田县新区基础设施建设项目</t>
  </si>
  <si>
    <t>续建</t>
  </si>
  <si>
    <t>2020.12-2023.12</t>
  </si>
  <si>
    <t>农业科技园区和融新村</t>
  </si>
  <si>
    <r>
      <rPr>
        <b/>
        <sz val="12"/>
        <rFont val="宋体"/>
        <charset val="134"/>
      </rPr>
      <t>建设内容：</t>
    </r>
    <r>
      <rPr>
        <sz val="12"/>
        <rFont val="宋体"/>
        <charset val="134"/>
      </rPr>
      <t>新建产业道路2600米，配套给水工程，排水工程，中水工程等附属配套设施。</t>
    </r>
  </si>
  <si>
    <t>和田县住建局</t>
  </si>
  <si>
    <t>地区住建局</t>
  </si>
  <si>
    <t>项目建成后，可使1250户受益，其中脱贫户（监测户）人数为320户。</t>
  </si>
  <si>
    <t>653221-2022-JT-004</t>
  </si>
  <si>
    <t>和田县县乡道提升改造建设项目（一期）</t>
  </si>
  <si>
    <t>2021.07-2023.07</t>
  </si>
  <si>
    <t>英艾日克乡、吾宗肖乡</t>
  </si>
  <si>
    <r>
      <rPr>
        <b/>
        <sz val="12"/>
        <rFont val="宋体"/>
        <charset val="134"/>
      </rPr>
      <t>建设内容：</t>
    </r>
    <r>
      <rPr>
        <sz val="12"/>
        <rFont val="宋体"/>
        <charset val="134"/>
      </rPr>
      <t>改扩建道路25.24公里，三级公路，路面结构4cm沥青混凝土面层+1cm下封层+18cm水稳层。</t>
    </r>
  </si>
  <si>
    <t>项目建成后，可使1726人受益，其中脱贫户（监测户）人数为167人。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</si>
</sst>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name val="方正公文楷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1"/>
      <name val="方正仿宋简体"/>
      <charset val="134"/>
    </font>
    <font>
      <sz val="36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b/>
      <sz val="11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view="pageBreakPreview" zoomScale="55" zoomScaleNormal="80" workbookViewId="0">
      <pane ySplit="6" topLeftCell="A7" activePane="bottomLeft" state="frozen"/>
      <selection/>
      <selection pane="bottomLeft" activeCell="X7" sqref="X7"/>
    </sheetView>
  </sheetViews>
  <sheetFormatPr defaultColWidth="9" defaultRowHeight="14"/>
  <cols>
    <col min="1" max="1" width="3.77272727272727" style="9" customWidth="1"/>
    <col min="2" max="2" width="8.63636363636364" style="9" customWidth="1"/>
    <col min="3" max="3" width="19.8181818181818" style="9" customWidth="1"/>
    <col min="4" max="4" width="6.77272727272727" style="9" customWidth="1"/>
    <col min="5" max="5" width="9.27272727272727" style="9" customWidth="1"/>
    <col min="6" max="6" width="20.5454545454545" style="9" customWidth="1"/>
    <col min="7" max="7" width="99.0909090909091" style="10" customWidth="1"/>
    <col min="8" max="8" width="4.25454545454545" style="9" customWidth="1"/>
    <col min="9" max="9" width="3.51818181818182" style="9" customWidth="1"/>
    <col min="10" max="10" width="5.27272727272727" style="9" customWidth="1"/>
    <col min="11" max="15" width="3.77272727272727" style="9" customWidth="1"/>
    <col min="16" max="16" width="9.67272727272727" style="9" customWidth="1"/>
    <col min="17" max="17" width="10.9090909090909" style="9" customWidth="1"/>
    <col min="18" max="19" width="8.77272727272727" style="9" hidden="1" customWidth="1"/>
    <col min="20" max="20" width="9.89090909090909" style="11" customWidth="1"/>
    <col min="21" max="21" width="9.40909090909091" style="11" customWidth="1"/>
    <col min="22" max="22" width="9.89090909090909" style="11" customWidth="1"/>
    <col min="23" max="23" width="12.5545454545455" style="11" customWidth="1"/>
    <col min="24" max="24" width="7.77272727272727" style="11" customWidth="1"/>
    <col min="25" max="25" width="11.7363636363636" style="11" customWidth="1"/>
    <col min="26" max="26" width="53.8818181818182" style="9" customWidth="1"/>
    <col min="27" max="16347" width="9" style="8"/>
    <col min="16348" max="16348" width="14.3363636363636" style="8"/>
    <col min="16349" max="16384" width="9" style="8"/>
  </cols>
  <sheetData>
    <row r="1" s="1" customFormat="1" ht="42" customHeight="1" spans="1:26">
      <c r="A1" s="12" t="s">
        <v>0</v>
      </c>
      <c r="B1" s="12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="2" customFormat="1" ht="25" customHeight="1" spans="1:26">
      <c r="A2" s="14" t="s">
        <v>2</v>
      </c>
      <c r="B2" s="15"/>
      <c r="C2" s="15"/>
      <c r="D2" s="15"/>
      <c r="E2" s="15"/>
      <c r="F2" s="15"/>
      <c r="G2" s="15"/>
      <c r="H2" s="14"/>
      <c r="I2" s="14"/>
      <c r="J2" s="29"/>
      <c r="K2" s="29"/>
      <c r="L2" s="29"/>
      <c r="M2" s="29"/>
      <c r="N2" s="29"/>
      <c r="O2" s="29"/>
      <c r="P2" s="29"/>
      <c r="Q2" s="29"/>
      <c r="R2" s="29"/>
      <c r="S2" s="29"/>
      <c r="T2" s="31"/>
      <c r="U2" s="31"/>
      <c r="V2" s="32"/>
      <c r="W2" s="32"/>
      <c r="X2" s="32"/>
      <c r="Y2" s="32"/>
      <c r="Z2" s="45" t="s">
        <v>3</v>
      </c>
    </row>
    <row r="3" s="3" customFormat="1" ht="30" customHeight="1" spans="1:26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  <c r="M3" s="16"/>
      <c r="N3" s="16"/>
      <c r="O3" s="16"/>
      <c r="P3" s="16" t="s">
        <v>12</v>
      </c>
      <c r="Q3" s="16" t="s">
        <v>13</v>
      </c>
      <c r="R3" s="33" t="s">
        <v>14</v>
      </c>
      <c r="S3" s="16" t="s">
        <v>15</v>
      </c>
      <c r="T3" s="34" t="s">
        <v>16</v>
      </c>
      <c r="U3" s="34"/>
      <c r="V3" s="34"/>
      <c r="W3" s="34"/>
      <c r="X3" s="34"/>
      <c r="Y3" s="34"/>
      <c r="Z3" s="16" t="s">
        <v>17</v>
      </c>
    </row>
    <row r="4" s="3" customFormat="1" ht="27" customHeight="1" spans="1:26">
      <c r="A4" s="16"/>
      <c r="B4" s="16"/>
      <c r="C4" s="16"/>
      <c r="D4" s="16"/>
      <c r="E4" s="16"/>
      <c r="F4" s="16"/>
      <c r="G4" s="16"/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16" t="s">
        <v>23</v>
      </c>
      <c r="N4" s="16" t="s">
        <v>24</v>
      </c>
      <c r="O4" s="16" t="s">
        <v>25</v>
      </c>
      <c r="P4" s="16"/>
      <c r="Q4" s="16"/>
      <c r="R4" s="35"/>
      <c r="S4" s="16"/>
      <c r="T4" s="34" t="s">
        <v>26</v>
      </c>
      <c r="U4" s="34" t="s">
        <v>27</v>
      </c>
      <c r="V4" s="34"/>
      <c r="W4" s="34"/>
      <c r="X4" s="34"/>
      <c r="Y4" s="34"/>
      <c r="Z4" s="16"/>
    </row>
    <row r="5" s="3" customFormat="1" ht="27" customHeight="1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5"/>
      <c r="S5" s="16"/>
      <c r="T5" s="34"/>
      <c r="U5" s="34" t="s">
        <v>28</v>
      </c>
      <c r="V5" s="34" t="s">
        <v>29</v>
      </c>
      <c r="W5" s="34" t="s">
        <v>30</v>
      </c>
      <c r="X5" s="36" t="s">
        <v>31</v>
      </c>
      <c r="Y5" s="36" t="s">
        <v>32</v>
      </c>
      <c r="Z5" s="16"/>
    </row>
    <row r="6" s="3" customFormat="1" ht="80" customHeight="1" spans="1:2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37"/>
      <c r="S6" s="16"/>
      <c r="T6" s="34"/>
      <c r="U6" s="34"/>
      <c r="V6" s="34"/>
      <c r="W6" s="34"/>
      <c r="X6" s="38"/>
      <c r="Y6" s="38"/>
      <c r="Z6" s="16"/>
    </row>
    <row r="7" s="4" customFormat="1" ht="38" customHeight="1" spans="1:26">
      <c r="A7" s="17"/>
      <c r="B7" s="18"/>
      <c r="C7" s="18"/>
      <c r="D7" s="18"/>
      <c r="E7" s="18"/>
      <c r="F7" s="18"/>
      <c r="G7" s="17" t="s">
        <v>33</v>
      </c>
      <c r="H7" s="19">
        <f t="shared" ref="H7:O7" si="0">SUM(H8:H26)</f>
        <v>3</v>
      </c>
      <c r="I7" s="19">
        <f t="shared" si="0"/>
        <v>2</v>
      </c>
      <c r="J7" s="19">
        <f t="shared" si="0"/>
        <v>7</v>
      </c>
      <c r="K7" s="19">
        <f t="shared" si="0"/>
        <v>1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>SUM(P8:P28)</f>
        <v>29495</v>
      </c>
      <c r="Q7" s="19"/>
      <c r="R7" s="19"/>
      <c r="S7" s="19"/>
      <c r="T7" s="19">
        <f t="shared" ref="T7:Y7" si="1">SUBTOTAL(9,T8:T44)</f>
        <v>63595.38</v>
      </c>
      <c r="U7" s="19">
        <f t="shared" si="1"/>
        <v>26136.646248</v>
      </c>
      <c r="V7" s="19">
        <f t="shared" si="1"/>
        <v>10078.826248</v>
      </c>
      <c r="W7" s="39">
        <f t="shared" si="1"/>
        <v>16057.82</v>
      </c>
      <c r="X7" s="19">
        <f t="shared" si="1"/>
        <v>15706</v>
      </c>
      <c r="Y7" s="39">
        <f t="shared" si="1"/>
        <v>351.82</v>
      </c>
      <c r="Z7" s="19"/>
    </row>
    <row r="8" s="5" customFormat="1" ht="55" customHeight="1" spans="1:26">
      <c r="A8" s="20">
        <v>1</v>
      </c>
      <c r="B8" s="20" t="s">
        <v>34</v>
      </c>
      <c r="C8" s="20" t="s">
        <v>35</v>
      </c>
      <c r="D8" s="20" t="s">
        <v>36</v>
      </c>
      <c r="E8" s="20" t="s">
        <v>37</v>
      </c>
      <c r="F8" s="20" t="s">
        <v>38</v>
      </c>
      <c r="G8" s="21" t="s">
        <v>39</v>
      </c>
      <c r="H8" s="20"/>
      <c r="I8" s="20">
        <v>1</v>
      </c>
      <c r="J8" s="20"/>
      <c r="K8" s="20"/>
      <c r="L8" s="20"/>
      <c r="M8" s="20"/>
      <c r="N8" s="20"/>
      <c r="O8" s="20"/>
      <c r="P8" s="20">
        <v>1000</v>
      </c>
      <c r="Q8" s="20" t="s">
        <v>40</v>
      </c>
      <c r="R8" s="20" t="s">
        <v>41</v>
      </c>
      <c r="S8" s="20" t="s">
        <v>42</v>
      </c>
      <c r="T8" s="40">
        <v>1200</v>
      </c>
      <c r="U8" s="40">
        <f t="shared" ref="U8:U13" si="2">V8+W8</f>
        <v>1200</v>
      </c>
      <c r="V8" s="30"/>
      <c r="W8" s="41">
        <f t="shared" ref="W8:W19" si="3">X8+Y8</f>
        <v>1200</v>
      </c>
      <c r="X8" s="30">
        <v>1200</v>
      </c>
      <c r="Y8" s="30"/>
      <c r="Z8" s="46" t="s">
        <v>43</v>
      </c>
    </row>
    <row r="9" s="5" customFormat="1" ht="63" customHeight="1" spans="1:26">
      <c r="A9" s="20">
        <v>2</v>
      </c>
      <c r="B9" s="20" t="s">
        <v>44</v>
      </c>
      <c r="C9" s="20" t="s">
        <v>45</v>
      </c>
      <c r="D9" s="20" t="s">
        <v>36</v>
      </c>
      <c r="E9" s="20" t="s">
        <v>37</v>
      </c>
      <c r="F9" s="20" t="s">
        <v>46</v>
      </c>
      <c r="G9" s="21" t="s">
        <v>47</v>
      </c>
      <c r="H9" s="20">
        <v>1</v>
      </c>
      <c r="I9" s="20"/>
      <c r="J9" s="20"/>
      <c r="K9" s="20"/>
      <c r="L9" s="20"/>
      <c r="M9" s="20"/>
      <c r="N9" s="20"/>
      <c r="O9" s="20"/>
      <c r="P9" s="30">
        <v>5650</v>
      </c>
      <c r="Q9" s="20" t="s">
        <v>48</v>
      </c>
      <c r="R9" s="20" t="s">
        <v>49</v>
      </c>
      <c r="S9" s="20" t="s">
        <v>50</v>
      </c>
      <c r="T9" s="40">
        <v>6500</v>
      </c>
      <c r="U9" s="40">
        <f t="shared" si="2"/>
        <v>1300</v>
      </c>
      <c r="V9" s="30"/>
      <c r="W9" s="41">
        <f t="shared" si="3"/>
        <v>1300</v>
      </c>
      <c r="X9" s="30">
        <v>1300</v>
      </c>
      <c r="Y9" s="30"/>
      <c r="Z9" s="46" t="s">
        <v>51</v>
      </c>
    </row>
    <row r="10" s="6" customFormat="1" ht="88" customHeight="1" spans="1:26">
      <c r="A10" s="20">
        <v>3</v>
      </c>
      <c r="B10" s="22" t="s">
        <v>52</v>
      </c>
      <c r="C10" s="22" t="s">
        <v>53</v>
      </c>
      <c r="D10" s="22" t="s">
        <v>36</v>
      </c>
      <c r="E10" s="22" t="s">
        <v>54</v>
      </c>
      <c r="F10" s="22" t="s">
        <v>55</v>
      </c>
      <c r="G10" s="23" t="s">
        <v>56</v>
      </c>
      <c r="H10" s="22"/>
      <c r="I10" s="22"/>
      <c r="J10" s="22">
        <v>1</v>
      </c>
      <c r="K10" s="22"/>
      <c r="L10" s="22"/>
      <c r="M10" s="22"/>
      <c r="N10" s="22"/>
      <c r="O10" s="22"/>
      <c r="P10" s="22">
        <v>100</v>
      </c>
      <c r="Q10" s="22" t="s">
        <v>57</v>
      </c>
      <c r="R10" s="22" t="s">
        <v>58</v>
      </c>
      <c r="S10" s="20" t="s">
        <v>42</v>
      </c>
      <c r="T10" s="22">
        <v>120</v>
      </c>
      <c r="U10" s="40">
        <f t="shared" si="2"/>
        <v>120</v>
      </c>
      <c r="V10" s="22"/>
      <c r="W10" s="41">
        <f t="shared" si="3"/>
        <v>120</v>
      </c>
      <c r="X10" s="22">
        <v>120</v>
      </c>
      <c r="Y10" s="22"/>
      <c r="Z10" s="47" t="s">
        <v>59</v>
      </c>
    </row>
    <row r="11" s="6" customFormat="1" ht="89" customHeight="1" spans="1:26">
      <c r="A11" s="20">
        <v>4</v>
      </c>
      <c r="B11" s="22" t="s">
        <v>60</v>
      </c>
      <c r="C11" s="22" t="s">
        <v>61</v>
      </c>
      <c r="D11" s="22" t="s">
        <v>36</v>
      </c>
      <c r="E11" s="22" t="s">
        <v>62</v>
      </c>
      <c r="F11" s="22" t="s">
        <v>63</v>
      </c>
      <c r="G11" s="23" t="s">
        <v>64</v>
      </c>
      <c r="H11" s="22"/>
      <c r="I11" s="22"/>
      <c r="J11" s="22"/>
      <c r="K11" s="22">
        <v>1</v>
      </c>
      <c r="L11" s="22"/>
      <c r="M11" s="22"/>
      <c r="N11" s="22"/>
      <c r="O11" s="22"/>
      <c r="P11" s="22">
        <v>120</v>
      </c>
      <c r="Q11" s="22" t="s">
        <v>65</v>
      </c>
      <c r="R11" s="22" t="s">
        <v>66</v>
      </c>
      <c r="S11" s="22" t="s">
        <v>42</v>
      </c>
      <c r="T11" s="22">
        <v>6100</v>
      </c>
      <c r="U11" s="40">
        <f t="shared" si="2"/>
        <v>237</v>
      </c>
      <c r="V11" s="22"/>
      <c r="W11" s="41">
        <f t="shared" si="3"/>
        <v>237</v>
      </c>
      <c r="X11" s="22">
        <v>237</v>
      </c>
      <c r="Y11" s="22"/>
      <c r="Z11" s="47" t="s">
        <v>67</v>
      </c>
    </row>
    <row r="12" s="7" customFormat="1" ht="81" customHeight="1" spans="1:26">
      <c r="A12" s="20">
        <v>5</v>
      </c>
      <c r="B12" s="20" t="s">
        <v>68</v>
      </c>
      <c r="C12" s="22" t="s">
        <v>69</v>
      </c>
      <c r="D12" s="22" t="s">
        <v>36</v>
      </c>
      <c r="E12" s="22" t="s">
        <v>37</v>
      </c>
      <c r="F12" s="22" t="s">
        <v>70</v>
      </c>
      <c r="G12" s="23" t="s">
        <v>71</v>
      </c>
      <c r="H12" s="24"/>
      <c r="I12" s="24"/>
      <c r="J12" s="24">
        <v>1</v>
      </c>
      <c r="K12" s="24"/>
      <c r="L12" s="24"/>
      <c r="M12" s="24"/>
      <c r="N12" s="24"/>
      <c r="O12" s="24"/>
      <c r="P12" s="24">
        <v>10000</v>
      </c>
      <c r="Q12" s="20" t="s">
        <v>40</v>
      </c>
      <c r="R12" s="20" t="s">
        <v>72</v>
      </c>
      <c r="S12" s="20" t="s">
        <v>42</v>
      </c>
      <c r="T12" s="24">
        <v>9900</v>
      </c>
      <c r="U12" s="40">
        <f t="shared" si="2"/>
        <v>4488.08</v>
      </c>
      <c r="V12" s="24"/>
      <c r="W12" s="41">
        <f t="shared" si="3"/>
        <v>4488.08</v>
      </c>
      <c r="X12" s="24">
        <v>4488.08</v>
      </c>
      <c r="Y12" s="24"/>
      <c r="Z12" s="48" t="s">
        <v>73</v>
      </c>
    </row>
    <row r="13" s="6" customFormat="1" ht="104" customHeight="1" spans="1:26">
      <c r="A13" s="20">
        <v>6</v>
      </c>
      <c r="B13" s="25" t="s">
        <v>74</v>
      </c>
      <c r="C13" s="20" t="s">
        <v>75</v>
      </c>
      <c r="D13" s="20" t="s">
        <v>36</v>
      </c>
      <c r="E13" s="25" t="s">
        <v>76</v>
      </c>
      <c r="F13" s="20" t="s">
        <v>77</v>
      </c>
      <c r="G13" s="21" t="s">
        <v>78</v>
      </c>
      <c r="H13" s="25"/>
      <c r="I13" s="25"/>
      <c r="J13" s="25">
        <v>1</v>
      </c>
      <c r="K13" s="25"/>
      <c r="L13" s="25"/>
      <c r="M13" s="25"/>
      <c r="N13" s="25"/>
      <c r="O13" s="25"/>
      <c r="P13" s="25">
        <v>2015</v>
      </c>
      <c r="Q13" s="20" t="s">
        <v>79</v>
      </c>
      <c r="R13" s="20" t="s">
        <v>80</v>
      </c>
      <c r="S13" s="20" t="s">
        <v>42</v>
      </c>
      <c r="T13" s="42">
        <v>2573.61</v>
      </c>
      <c r="U13" s="40">
        <f t="shared" si="2"/>
        <v>2138.97</v>
      </c>
      <c r="V13" s="42">
        <v>1545</v>
      </c>
      <c r="W13" s="41">
        <f t="shared" si="3"/>
        <v>593.97</v>
      </c>
      <c r="X13" s="42">
        <v>593.97</v>
      </c>
      <c r="Y13" s="42"/>
      <c r="Z13" s="46" t="s">
        <v>81</v>
      </c>
    </row>
    <row r="14" s="6" customFormat="1" ht="86" customHeight="1" spans="1:26">
      <c r="A14" s="20">
        <v>7</v>
      </c>
      <c r="B14" s="20" t="s">
        <v>82</v>
      </c>
      <c r="C14" s="20" t="s">
        <v>83</v>
      </c>
      <c r="D14" s="20" t="s">
        <v>36</v>
      </c>
      <c r="E14" s="25" t="s">
        <v>84</v>
      </c>
      <c r="F14" s="20" t="s">
        <v>85</v>
      </c>
      <c r="G14" s="21" t="s">
        <v>86</v>
      </c>
      <c r="H14" s="25">
        <v>1</v>
      </c>
      <c r="I14" s="25"/>
      <c r="J14" s="25"/>
      <c r="K14" s="25"/>
      <c r="L14" s="25"/>
      <c r="M14" s="25"/>
      <c r="N14" s="25"/>
      <c r="O14" s="25"/>
      <c r="P14" s="25">
        <v>100</v>
      </c>
      <c r="Q14" s="20" t="s">
        <v>87</v>
      </c>
      <c r="R14" s="20" t="s">
        <v>66</v>
      </c>
      <c r="S14" s="20" t="s">
        <v>88</v>
      </c>
      <c r="T14" s="42">
        <v>400</v>
      </c>
      <c r="U14" s="40">
        <v>400</v>
      </c>
      <c r="V14" s="42"/>
      <c r="W14" s="41">
        <f t="shared" si="3"/>
        <v>400</v>
      </c>
      <c r="X14" s="42">
        <v>400</v>
      </c>
      <c r="Y14" s="42"/>
      <c r="Z14" s="46" t="s">
        <v>89</v>
      </c>
    </row>
    <row r="15" s="7" customFormat="1" ht="100" customHeight="1" spans="1:26">
      <c r="A15" s="20">
        <v>8</v>
      </c>
      <c r="B15" s="20" t="s">
        <v>90</v>
      </c>
      <c r="C15" s="22" t="s">
        <v>91</v>
      </c>
      <c r="D15" s="22" t="s">
        <v>36</v>
      </c>
      <c r="E15" s="22" t="s">
        <v>84</v>
      </c>
      <c r="F15" s="22" t="s">
        <v>92</v>
      </c>
      <c r="G15" s="23" t="s">
        <v>93</v>
      </c>
      <c r="H15" s="24"/>
      <c r="I15" s="24"/>
      <c r="J15" s="24">
        <v>1</v>
      </c>
      <c r="K15" s="24"/>
      <c r="L15" s="24"/>
      <c r="M15" s="24"/>
      <c r="N15" s="24"/>
      <c r="O15" s="24"/>
      <c r="P15" s="24">
        <v>2100</v>
      </c>
      <c r="Q15" s="20" t="s">
        <v>87</v>
      </c>
      <c r="R15" s="20" t="s">
        <v>94</v>
      </c>
      <c r="S15" s="20" t="s">
        <v>88</v>
      </c>
      <c r="T15" s="24">
        <v>1451.77</v>
      </c>
      <c r="U15" s="40">
        <f t="shared" ref="U15:U18" si="4">V15+W15</f>
        <v>1451.77</v>
      </c>
      <c r="V15" s="24"/>
      <c r="W15" s="41">
        <f t="shared" si="3"/>
        <v>1451.77</v>
      </c>
      <c r="X15" s="24">
        <v>1272.64</v>
      </c>
      <c r="Y15" s="24">
        <v>179.13</v>
      </c>
      <c r="Z15" s="46" t="s">
        <v>95</v>
      </c>
    </row>
    <row r="16" s="8" customFormat="1" ht="71" customHeight="1" spans="1:26">
      <c r="A16" s="20">
        <v>9</v>
      </c>
      <c r="B16" s="20" t="s">
        <v>96</v>
      </c>
      <c r="C16" s="26" t="s">
        <v>97</v>
      </c>
      <c r="D16" s="20" t="s">
        <v>36</v>
      </c>
      <c r="E16" s="25" t="s">
        <v>98</v>
      </c>
      <c r="F16" s="26" t="s">
        <v>46</v>
      </c>
      <c r="G16" s="27" t="s">
        <v>99</v>
      </c>
      <c r="H16" s="28"/>
      <c r="I16" s="28">
        <v>1</v>
      </c>
      <c r="J16" s="28"/>
      <c r="K16" s="28"/>
      <c r="L16" s="28"/>
      <c r="M16" s="28"/>
      <c r="N16" s="28"/>
      <c r="O16" s="28"/>
      <c r="P16" s="28">
        <v>800</v>
      </c>
      <c r="Q16" s="26" t="s">
        <v>100</v>
      </c>
      <c r="R16" s="20" t="s">
        <v>101</v>
      </c>
      <c r="S16" s="43" t="s">
        <v>42</v>
      </c>
      <c r="T16" s="24">
        <v>50</v>
      </c>
      <c r="U16" s="40">
        <f t="shared" si="4"/>
        <v>50</v>
      </c>
      <c r="V16" s="43"/>
      <c r="W16" s="41">
        <f t="shared" si="3"/>
        <v>50</v>
      </c>
      <c r="X16" s="43">
        <v>50</v>
      </c>
      <c r="Y16" s="43"/>
      <c r="Z16" s="49" t="s">
        <v>102</v>
      </c>
    </row>
    <row r="17" s="8" customFormat="1" ht="102" customHeight="1" spans="1:26">
      <c r="A17" s="20">
        <v>10</v>
      </c>
      <c r="B17" s="25" t="s">
        <v>103</v>
      </c>
      <c r="C17" s="26" t="s">
        <v>104</v>
      </c>
      <c r="D17" s="20" t="s">
        <v>36</v>
      </c>
      <c r="E17" s="25" t="s">
        <v>98</v>
      </c>
      <c r="F17" s="26" t="s">
        <v>46</v>
      </c>
      <c r="G17" s="27" t="s">
        <v>105</v>
      </c>
      <c r="H17" s="28"/>
      <c r="I17" s="28"/>
      <c r="J17" s="28">
        <v>1</v>
      </c>
      <c r="K17" s="28"/>
      <c r="L17" s="28"/>
      <c r="M17" s="28"/>
      <c r="N17" s="28"/>
      <c r="O17" s="28"/>
      <c r="P17" s="28">
        <v>3600</v>
      </c>
      <c r="Q17" s="28" t="s">
        <v>79</v>
      </c>
      <c r="R17" s="26" t="s">
        <v>80</v>
      </c>
      <c r="S17" s="20" t="s">
        <v>42</v>
      </c>
      <c r="T17" s="43">
        <v>18000</v>
      </c>
      <c r="U17" s="40">
        <f t="shared" si="4"/>
        <v>3164.41</v>
      </c>
      <c r="V17" s="43"/>
      <c r="W17" s="41">
        <f t="shared" si="3"/>
        <v>3164.41</v>
      </c>
      <c r="X17" s="43">
        <v>3164.41</v>
      </c>
      <c r="Y17" s="43"/>
      <c r="Z17" s="50" t="s">
        <v>106</v>
      </c>
    </row>
    <row r="18" s="8" customFormat="1" ht="71" customHeight="1" spans="1:26">
      <c r="A18" s="20">
        <v>11</v>
      </c>
      <c r="B18" s="20" t="s">
        <v>107</v>
      </c>
      <c r="C18" s="26" t="s">
        <v>108</v>
      </c>
      <c r="D18" s="20" t="s">
        <v>36</v>
      </c>
      <c r="E18" s="25" t="s">
        <v>98</v>
      </c>
      <c r="F18" s="26" t="s">
        <v>63</v>
      </c>
      <c r="G18" s="27" t="s">
        <v>109</v>
      </c>
      <c r="H18" s="28">
        <v>1</v>
      </c>
      <c r="I18" s="28"/>
      <c r="J18" s="28"/>
      <c r="K18" s="28"/>
      <c r="L18" s="28"/>
      <c r="M18" s="28"/>
      <c r="N18" s="28"/>
      <c r="O18" s="28"/>
      <c r="P18" s="28">
        <v>1000</v>
      </c>
      <c r="Q18" s="26" t="s">
        <v>65</v>
      </c>
      <c r="R18" s="20" t="s">
        <v>66</v>
      </c>
      <c r="S18" s="20" t="s">
        <v>42</v>
      </c>
      <c r="T18" s="43">
        <v>3300</v>
      </c>
      <c r="U18" s="40">
        <f t="shared" si="4"/>
        <v>1460.59</v>
      </c>
      <c r="V18" s="43"/>
      <c r="W18" s="41">
        <f t="shared" si="3"/>
        <v>1460.59</v>
      </c>
      <c r="X18" s="43">
        <v>1287.9</v>
      </c>
      <c r="Y18" s="43">
        <v>172.69</v>
      </c>
      <c r="Z18" s="51" t="s">
        <v>110</v>
      </c>
    </row>
    <row r="19" s="5" customFormat="1" ht="68" customHeight="1" spans="1:26">
      <c r="A19" s="20">
        <v>12</v>
      </c>
      <c r="B19" s="20" t="s">
        <v>111</v>
      </c>
      <c r="C19" s="20" t="s">
        <v>112</v>
      </c>
      <c r="D19" s="20" t="s">
        <v>113</v>
      </c>
      <c r="E19" s="20" t="s">
        <v>114</v>
      </c>
      <c r="F19" s="20" t="s">
        <v>115</v>
      </c>
      <c r="G19" s="21" t="s">
        <v>116</v>
      </c>
      <c r="H19" s="20"/>
      <c r="I19" s="20"/>
      <c r="J19" s="20">
        <v>1</v>
      </c>
      <c r="K19" s="20"/>
      <c r="L19" s="20"/>
      <c r="M19" s="20"/>
      <c r="N19" s="20"/>
      <c r="O19" s="20"/>
      <c r="P19" s="20">
        <v>1250</v>
      </c>
      <c r="Q19" s="20" t="s">
        <v>117</v>
      </c>
      <c r="R19" s="20" t="s">
        <v>118</v>
      </c>
      <c r="S19" s="20" t="s">
        <v>88</v>
      </c>
      <c r="T19" s="40">
        <v>6000</v>
      </c>
      <c r="U19" s="40">
        <v>4515.826248</v>
      </c>
      <c r="V19" s="44">
        <v>3933.826248</v>
      </c>
      <c r="W19" s="41">
        <f t="shared" si="3"/>
        <v>582</v>
      </c>
      <c r="X19" s="30">
        <v>582</v>
      </c>
      <c r="Y19" s="20"/>
      <c r="Z19" s="46" t="s">
        <v>119</v>
      </c>
    </row>
    <row r="20" s="5" customFormat="1" ht="66" customHeight="1" spans="1:26">
      <c r="A20" s="20">
        <v>13</v>
      </c>
      <c r="B20" s="20" t="s">
        <v>120</v>
      </c>
      <c r="C20" s="20" t="s">
        <v>121</v>
      </c>
      <c r="D20" s="20" t="s">
        <v>113</v>
      </c>
      <c r="E20" s="20" t="s">
        <v>122</v>
      </c>
      <c r="F20" s="20" t="s">
        <v>123</v>
      </c>
      <c r="G20" s="21" t="s">
        <v>124</v>
      </c>
      <c r="H20" s="20"/>
      <c r="I20" s="20"/>
      <c r="J20" s="20">
        <v>1</v>
      </c>
      <c r="K20" s="20"/>
      <c r="L20" s="20"/>
      <c r="M20" s="20"/>
      <c r="N20" s="20"/>
      <c r="O20" s="20"/>
      <c r="P20" s="20">
        <v>1760</v>
      </c>
      <c r="Q20" s="20" t="s">
        <v>40</v>
      </c>
      <c r="R20" s="20" t="s">
        <v>41</v>
      </c>
      <c r="S20" s="20" t="s">
        <v>42</v>
      </c>
      <c r="T20" s="40">
        <v>8000</v>
      </c>
      <c r="U20" s="40">
        <f>V20+W20</f>
        <v>5610</v>
      </c>
      <c r="V20" s="44">
        <v>4600</v>
      </c>
      <c r="W20" s="30">
        <v>1010</v>
      </c>
      <c r="X20" s="30">
        <v>1010</v>
      </c>
      <c r="Y20" s="30"/>
      <c r="Z20" s="24" t="s">
        <v>125</v>
      </c>
    </row>
  </sheetData>
  <autoFilter ref="A7:Z20">
    <extLst/>
  </autoFilter>
  <mergeCells count="34">
    <mergeCell ref="A1:B1"/>
    <mergeCell ref="C1:Z1"/>
    <mergeCell ref="A2:C2"/>
    <mergeCell ref="G2:I2"/>
    <mergeCell ref="T2:U2"/>
    <mergeCell ref="H3:O3"/>
    <mergeCell ref="T3:Y3"/>
    <mergeCell ref="U4:Y4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4:N6"/>
    <mergeCell ref="O4:O6"/>
    <mergeCell ref="P3:P6"/>
    <mergeCell ref="Q3:Q6"/>
    <mergeCell ref="R3:R6"/>
    <mergeCell ref="S3:S6"/>
    <mergeCell ref="T4:T6"/>
    <mergeCell ref="U5:U6"/>
    <mergeCell ref="V5:V6"/>
    <mergeCell ref="W5:W6"/>
    <mergeCell ref="X5:X6"/>
    <mergeCell ref="Y5:Y6"/>
    <mergeCell ref="Z3:Z6"/>
  </mergeCells>
  <conditionalFormatting sqref="G13">
    <cfRule type="duplicateValues" priority="14"/>
    <cfRule type="duplicateValues" dxfId="0" priority="13"/>
  </conditionalFormatting>
  <conditionalFormatting sqref="G14">
    <cfRule type="duplicateValues" priority="12"/>
    <cfRule type="duplicateValues" dxfId="0" priority="11"/>
  </conditionalFormatting>
  <conditionalFormatting sqref="G16">
    <cfRule type="duplicateValues" priority="10"/>
    <cfRule type="duplicateValues" dxfId="0" priority="9"/>
  </conditionalFormatting>
  <conditionalFormatting sqref="G17">
    <cfRule type="duplicateValues" priority="8"/>
    <cfRule type="duplicateValues" dxfId="0" priority="7"/>
  </conditionalFormatting>
  <conditionalFormatting sqref="G18">
    <cfRule type="duplicateValues" priority="6"/>
    <cfRule type="duplicateValues" dxfId="0" priority="5"/>
  </conditionalFormatting>
  <conditionalFormatting sqref="G19">
    <cfRule type="duplicateValues" dxfId="0" priority="3"/>
    <cfRule type="duplicateValues" priority="4"/>
  </conditionalFormatting>
  <conditionalFormatting sqref="G20">
    <cfRule type="duplicateValues" priority="2"/>
    <cfRule type="duplicateValues" dxfId="0" priority="1"/>
  </conditionalFormatting>
  <conditionalFormatting sqref="G2:G6 G8:G9 G21:G1048576">
    <cfRule type="duplicateValues" dxfId="0" priority="15"/>
    <cfRule type="duplicateValues" priority="16"/>
  </conditionalFormatting>
  <pageMargins left="0.590277777777778" right="0.196527777777778" top="0.393055555555556" bottom="0.393055555555556" header="0.298611111111111" footer="0.298611111111111"/>
  <pageSetup paperSize="8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2023-05-30T10:18:00Z</dcterms:created>
  <dcterms:modified xsi:type="dcterms:W3CDTF">2023-06-01T05:02:30Z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C39C485058D04DDCBEC77FFCA86D1696_11</vt:lpwstr>
  </property>
  <property fmtid="{D5CDD505-2E9C-101B-9397-08002B2CF9AE}" pid="3" name="KSOProductBuildVer">
    <vt:lpwstr>2052-11.1.0.14309</vt:lpwstr>
  </property>
</Properties>
</file>